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D:\Users\Gary\ISO27001security dotcom\ISO27k toolkit\"/>
    </mc:Choice>
  </mc:AlternateContent>
  <xr:revisionPtr revIDLastSave="0" documentId="8_{8F4D54B1-DE50-4D83-B4C4-8BF7B215F4B6}" xr6:coauthVersionLast="47" xr6:coauthVersionMax="47" xr10:uidLastSave="{00000000-0000-0000-0000-000000000000}"/>
  <bookViews>
    <workbookView xWindow="0" yWindow="0" windowWidth="27000" windowHeight="20880" xr2:uid="{00000000-000D-0000-FFFF-FFFF00000000}"/>
  </bookViews>
  <sheets>
    <sheet name="Introduction" sheetId="7" r:id="rId1"/>
    <sheet name="Risk register" sheetId="8" r:id="rId2"/>
    <sheet name="Worked example" sheetId="1" r:id="rId3"/>
    <sheet name="Guidance on usage" sheetId="6" r:id="rId4"/>
    <sheet name="Guidance on scoring" sheetId="5" r:id="rId5"/>
  </sheets>
  <definedNames>
    <definedName name="_xlnm._FilterDatabase" localSheetId="4" hidden="1">'Guidance on scoring'!$N$2:$N$10</definedName>
    <definedName name="_xlnm._FilterDatabase" localSheetId="3" hidden="1">'Guidance on usage'!$O$3:$O$21</definedName>
    <definedName name="_xlnm._FilterDatabase" localSheetId="2" hidden="1">'Worked example'!#REF!</definedName>
    <definedName name="_xlnm.Print_Area" localSheetId="4">'Guidance on scoring'!$A$2:$I$10</definedName>
    <definedName name="_xlnm.Print_Area" localSheetId="3">'Guidance on usage'!#REF!</definedName>
    <definedName name="_xlnm.Print_Area" localSheetId="2">'Worked example'!$B$1:$Q$2</definedName>
    <definedName name="_xlnm.Print_Titles" localSheetId="4">'Guidance on scoring'!$2:$4</definedName>
    <definedName name="_xlnm.Print_Titles" localSheetId="3">'Guidance on usage'!#REF!</definedName>
    <definedName name="_xlnm.Print_Titles" localSheetId="2">'Worked example'!$1:$2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 i="8" l="1"/>
  <c r="L4" i="8"/>
  <c r="M3" i="8"/>
  <c r="L3" i="8"/>
  <c r="M5" i="8"/>
  <c r="M6" i="8"/>
  <c r="M7" i="8"/>
  <c r="M8" i="8"/>
  <c r="M9" i="8"/>
  <c r="M10" i="8"/>
  <c r="M11" i="8"/>
  <c r="M12" i="8"/>
  <c r="M13" i="8"/>
  <c r="M14" i="8"/>
  <c r="M15" i="8"/>
  <c r="M16" i="8"/>
  <c r="M17" i="8"/>
  <c r="M18" i="8"/>
  <c r="M19" i="8"/>
  <c r="M20" i="8"/>
  <c r="M21" i="8"/>
  <c r="M22" i="8"/>
  <c r="M23" i="8"/>
  <c r="M24" i="8"/>
  <c r="M25" i="8"/>
  <c r="L5" i="8"/>
  <c r="L6" i="8"/>
  <c r="L7" i="8"/>
  <c r="L8" i="8"/>
  <c r="L9" i="8"/>
  <c r="L10" i="8"/>
  <c r="L11" i="8"/>
  <c r="L12" i="8"/>
  <c r="L13" i="8"/>
  <c r="N13" i="8" s="1"/>
  <c r="L14" i="8"/>
  <c r="L15" i="8"/>
  <c r="L16" i="8"/>
  <c r="L17" i="8"/>
  <c r="N17" i="8" s="1"/>
  <c r="L18" i="8"/>
  <c r="L19" i="8"/>
  <c r="L20" i="8"/>
  <c r="L21" i="8"/>
  <c r="N21" i="8" s="1"/>
  <c r="L22" i="8"/>
  <c r="L23" i="8"/>
  <c r="N23" i="8" s="1"/>
  <c r="L24" i="8"/>
  <c r="N24" i="8" s="1"/>
  <c r="L25" i="8"/>
  <c r="N25" i="8" s="1"/>
  <c r="H25" i="8"/>
  <c r="H24" i="8"/>
  <c r="H23" i="8"/>
  <c r="N22" i="8"/>
  <c r="H22" i="8"/>
  <c r="H21" i="8"/>
  <c r="H20" i="8"/>
  <c r="N19" i="8"/>
  <c r="H19" i="8"/>
  <c r="H18" i="8"/>
  <c r="H17" i="8"/>
  <c r="H16" i="8"/>
  <c r="N15" i="8"/>
  <c r="H15" i="8"/>
  <c r="H14" i="8"/>
  <c r="H13" i="8"/>
  <c r="H12" i="8"/>
  <c r="N11" i="8"/>
  <c r="H11" i="8"/>
  <c r="H10" i="8"/>
  <c r="N9" i="8"/>
  <c r="H9" i="8"/>
  <c r="H8" i="8"/>
  <c r="N7" i="8"/>
  <c r="O7" i="8" s="1"/>
  <c r="H7" i="8"/>
  <c r="H6" i="8"/>
  <c r="N5" i="8"/>
  <c r="O5" i="8" s="1"/>
  <c r="H5" i="8"/>
  <c r="H4" i="8"/>
  <c r="H3" i="8"/>
  <c r="M6" i="1"/>
  <c r="N6" i="1" s="1"/>
  <c r="H3" i="1"/>
  <c r="H6" i="1"/>
  <c r="H5" i="1"/>
  <c r="H8" i="1"/>
  <c r="L9" i="1"/>
  <c r="N9" i="1" s="1"/>
  <c r="L7" i="1"/>
  <c r="M4" i="1"/>
  <c r="H5" i="5"/>
  <c r="G5" i="5"/>
  <c r="F5" i="5"/>
  <c r="E5" i="5"/>
  <c r="H6" i="5"/>
  <c r="G6" i="5"/>
  <c r="F6" i="5"/>
  <c r="E6" i="5"/>
  <c r="H7" i="5"/>
  <c r="G7" i="5"/>
  <c r="F7" i="5"/>
  <c r="E7" i="5"/>
  <c r="H8" i="5"/>
  <c r="G8" i="5"/>
  <c r="F8" i="5"/>
  <c r="E8" i="5"/>
  <c r="H9" i="5"/>
  <c r="G9" i="5"/>
  <c r="F9" i="5"/>
  <c r="E9" i="5"/>
  <c r="I9" i="5"/>
  <c r="I8" i="5"/>
  <c r="I7" i="5"/>
  <c r="I6" i="5"/>
  <c r="I5" i="5"/>
  <c r="H11" i="1"/>
  <c r="H4" i="1"/>
  <c r="H7" i="1"/>
  <c r="H9" i="1"/>
  <c r="H10" i="1"/>
  <c r="O6" i="1" l="1"/>
  <c r="N10" i="8"/>
  <c r="N8" i="8"/>
  <c r="N6" i="8"/>
  <c r="O6" i="8" s="1"/>
  <c r="N3" i="8"/>
  <c r="O3" i="8" s="1"/>
  <c r="N4" i="8"/>
  <c r="O4" i="8" s="1"/>
  <c r="O22" i="8"/>
  <c r="O24" i="8"/>
  <c r="O8" i="8"/>
  <c r="O10" i="8"/>
  <c r="O11" i="8"/>
  <c r="O9" i="8"/>
  <c r="N12" i="8"/>
  <c r="O12" i="8" s="1"/>
  <c r="N14" i="8"/>
  <c r="O14" i="8" s="1"/>
  <c r="N16" i="8"/>
  <c r="O16" i="8" s="1"/>
  <c r="N18" i="8"/>
  <c r="O18" i="8" s="1"/>
  <c r="N20" i="8"/>
  <c r="O20" i="8" s="1"/>
  <c r="O13" i="8"/>
  <c r="O15" i="8"/>
  <c r="O17" i="8"/>
  <c r="O19" i="8"/>
  <c r="O21" i="8"/>
  <c r="O23" i="8"/>
  <c r="O25" i="8"/>
  <c r="O9" i="1"/>
  <c r="N3" i="1"/>
  <c r="O3" i="1" s="1"/>
  <c r="N5" i="1"/>
  <c r="O5" i="1" s="1"/>
  <c r="N8" i="1"/>
  <c r="O8" i="1" s="1"/>
  <c r="N11" i="1"/>
  <c r="O11" i="1" s="1"/>
  <c r="N4" i="1"/>
  <c r="O4" i="1" s="1"/>
  <c r="N7" i="1"/>
  <c r="O7" i="1" s="1"/>
  <c r="N10" i="1"/>
  <c r="O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Woodcock</author>
    <author>SWoodcock</author>
    <author>Gary Hinson</author>
  </authors>
  <commentList>
    <comment ref="B2" authorId="0" shapeId="0" xr:uid="{00000000-0006-0000-0100-000001000000}">
      <text>
        <r>
          <rPr>
            <b/>
            <sz val="8"/>
            <color indexed="81"/>
            <rFont val="Tahoma"/>
            <family val="2"/>
          </rPr>
          <t>Assign a unique identifier for each risk.  Any duplicates will go red.</t>
        </r>
      </text>
    </comment>
    <comment ref="C2" authorId="0" shapeId="0" xr:uid="{00000000-0006-0000-0100-000002000000}">
      <text>
        <r>
          <rPr>
            <b/>
            <sz val="8"/>
            <color indexed="81"/>
            <rFont val="Tahoma"/>
            <family val="2"/>
          </rPr>
          <t>Briefly describe the risk</t>
        </r>
      </text>
    </comment>
    <comment ref="D2" authorId="1" shapeId="0" xr:uid="{00000000-0006-0000-0100-000003000000}">
      <text>
        <r>
          <rPr>
            <b/>
            <sz val="8"/>
            <color indexed="81"/>
            <rFont val="Tahoma"/>
            <family val="2"/>
          </rPr>
          <t>Enter the name of the information asset owner, the person who will be held to account if the asset is adversely impacted by an incident of some sort</t>
        </r>
      </text>
    </comment>
    <comment ref="E2" authorId="0" shapeId="0" xr:uid="{00000000-0006-0000-0100-000004000000}">
      <text>
        <r>
          <rPr>
            <b/>
            <sz val="8"/>
            <color indexed="81"/>
            <rFont val="Tahoma"/>
            <family val="2"/>
          </rPr>
          <t xml:space="preserve">Describe (in business terms) what impact the risk would have on the organization if it occurred. </t>
        </r>
      </text>
    </comment>
    <comment ref="F2" authorId="0" shapeId="0" xr:uid="{00000000-0006-0000-0100-000005000000}">
      <text>
        <r>
          <rPr>
            <b/>
            <sz val="8"/>
            <color indexed="81"/>
            <rFont val="Tahoma"/>
            <family val="2"/>
          </rPr>
          <t>What is the probability of this risk occurring, if there were no risk treatments in place?  
Enter a percentage value where 0% = impossible and 100% = certain.</t>
        </r>
      </text>
    </comment>
    <comment ref="G2" authorId="0" shapeId="0" xr:uid="{00000000-0006-0000-0100-000006000000}">
      <text>
        <r>
          <rPr>
            <b/>
            <sz val="8"/>
            <color indexed="81"/>
            <rFont val="Tahoma"/>
            <family val="2"/>
          </rPr>
          <t>How serious would it be if this risk occurred, assuming there were no risk treatments in place?   Enter a percentage value where 0% = no impact at all, and 100% = total disaster.</t>
        </r>
      </text>
    </comment>
    <comment ref="H2" authorId="1" shapeId="0" xr:uid="{00000000-0006-0000-0100-000007000000}">
      <text>
        <r>
          <rPr>
            <b/>
            <sz val="8"/>
            <color indexed="81"/>
            <rFont val="Tahoma"/>
            <family val="2"/>
          </rPr>
          <t>The risk ratings and colors are calculated automatically from the product of the raw probabilities and impacts.  DO NOT EDIT
 THIS COLUMN!</t>
        </r>
      </text>
    </comment>
    <comment ref="I2" authorId="0" shapeId="0" xr:uid="{00000000-0006-0000-0100-000008000000}">
      <text>
        <r>
          <rPr>
            <b/>
            <sz val="8"/>
            <color indexed="81"/>
            <rFont val="Tahoma"/>
            <family val="2"/>
          </rPr>
          <t>Describe how the risk is to be treated: remember, it can be controlled, transferred, avoided or accepted.</t>
        </r>
        <r>
          <rPr>
            <sz val="8"/>
            <color indexed="81"/>
            <rFont val="Tahoma"/>
            <family val="2"/>
          </rPr>
          <t xml:space="preserve">
</t>
        </r>
      </text>
    </comment>
    <comment ref="J2" authorId="1" shapeId="0" xr:uid="{00000000-0006-0000-0100-000009000000}">
      <text>
        <r>
          <rPr>
            <b/>
            <sz val="8"/>
            <color indexed="81"/>
            <rFont val="Tahoma"/>
            <family val="2"/>
          </rPr>
          <t xml:space="preserve">How much will it cost to implement the treatment?
</t>
        </r>
      </text>
    </comment>
    <comment ref="K2" authorId="0" shapeId="0" xr:uid="{00000000-0006-0000-0100-00000A000000}">
      <text>
        <r>
          <rPr>
            <b/>
            <sz val="8"/>
            <color indexed="81"/>
            <rFont val="Tahoma"/>
            <family val="2"/>
          </rPr>
          <t>100% means the treatment is fully in place and operational.  0% means nothing has been done yet to mitigate the risk.</t>
        </r>
      </text>
    </comment>
    <comment ref="L2" authorId="0" shapeId="0" xr:uid="{00000000-0006-0000-0100-00000B000000}">
      <text>
        <r>
          <rPr>
            <b/>
            <sz val="8"/>
            <color indexed="81"/>
            <rFont val="Tahoma"/>
            <family val="2"/>
          </rPr>
          <t>What is the probability of this risk occurring, once the risk is fully treated?  Enter a percentage value where 0% = impossible and 100% = certain.  If the treated values differ from the raw values, they go bold.</t>
        </r>
      </text>
    </comment>
    <comment ref="M2" authorId="0" shapeId="0" xr:uid="{00000000-0006-0000-0100-00000C000000}">
      <text>
        <r>
          <rPr>
            <b/>
            <sz val="8"/>
            <color indexed="81"/>
            <rFont val="Tahoma"/>
            <family val="2"/>
          </rPr>
          <t>How serious would it be if this risk occurred, assuming the risk is fully treated?   Enter a percentage value where 0% = no impact at all, and 100% = total disaster.  If the treated values differ from the raw values, they go bold.</t>
        </r>
      </text>
    </comment>
    <comment ref="N2" authorId="1" shapeId="0" xr:uid="{00000000-0006-0000-0100-00000D000000}">
      <text>
        <r>
          <rPr>
            <b/>
            <sz val="8"/>
            <color indexed="81"/>
            <rFont val="Tahoma"/>
            <family val="2"/>
          </rPr>
          <t>The risk ratings and colors are calculated automatically from the product of the raw probabilities and impacts.  DO NOT EDIT
 THIS COLUMN!</t>
        </r>
      </text>
    </comment>
    <comment ref="O2" authorId="2" shapeId="0" xr:uid="{00000000-0006-0000-0100-00000E000000}">
      <text>
        <r>
          <rPr>
            <b/>
            <sz val="9"/>
            <color indexed="81"/>
            <rFont val="Tahoma"/>
            <family val="2"/>
          </rPr>
          <t>The risk ratings and colors are calculated automatically from the product of the raw probabilities and impacts.  DO NOT EDIT
 THIS COLUMN!</t>
        </r>
      </text>
    </comment>
    <comment ref="Q2" authorId="0" shapeId="0" xr:uid="{00000000-0006-0000-0100-00000F000000}">
      <text>
        <r>
          <rPr>
            <b/>
            <sz val="8"/>
            <color indexed="81"/>
            <rFont val="Tahoma"/>
            <family val="2"/>
          </rPr>
          <t>When was the risk and/or treatment last reviewed?  Enter a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Shaun Woodcock</author>
    <author>SWoodcock</author>
  </authors>
  <commentList>
    <comment ref="B2" authorId="0" shapeId="0" xr:uid="{00000000-0006-0000-0200-000001000000}">
      <text>
        <r>
          <rPr>
            <b/>
            <sz val="8"/>
            <color indexed="81"/>
            <rFont val="Tahoma"/>
            <family val="2"/>
          </rPr>
          <t>Unique identifier.</t>
        </r>
      </text>
    </comment>
    <comment ref="C2" authorId="0" shapeId="0" xr:uid="{00000000-0006-0000-0200-000002000000}">
      <text>
        <r>
          <rPr>
            <b/>
            <sz val="8"/>
            <color indexed="81"/>
            <rFont val="Tahoma"/>
            <family val="2"/>
          </rPr>
          <t>Refer to the 'Risk Guidance' worksheet for examples of risks.</t>
        </r>
        <r>
          <rPr>
            <sz val="8"/>
            <color indexed="81"/>
            <rFont val="Tahoma"/>
            <family val="2"/>
          </rPr>
          <t xml:space="preserve">
</t>
        </r>
      </text>
    </comment>
    <comment ref="D2" authorId="1" shapeId="0" xr:uid="{00000000-0006-0000-0200-000003000000}">
      <text>
        <r>
          <rPr>
            <b/>
            <sz val="8"/>
            <color indexed="81"/>
            <rFont val="Tahoma"/>
            <family val="2"/>
          </rPr>
          <t>Enter the name of the business risk owner</t>
        </r>
      </text>
    </comment>
    <comment ref="E2" authorId="0" shapeId="0" xr:uid="{00000000-0006-0000-0200-000004000000}">
      <text>
        <r>
          <rPr>
            <b/>
            <sz val="8"/>
            <color indexed="81"/>
            <rFont val="Tahoma"/>
            <family val="2"/>
          </rPr>
          <t>Describe what impact the risk would have on the organization if it occurred.  Try to use business terms.</t>
        </r>
      </text>
    </comment>
    <comment ref="F2" authorId="0" shapeId="0" xr:uid="{00000000-0006-0000-0200-000005000000}">
      <text>
        <r>
          <rPr>
            <b/>
            <sz val="8"/>
            <color indexed="81"/>
            <rFont val="Tahoma"/>
            <family val="2"/>
          </rPr>
          <t>Probability value 1-5, where:-
5 = Almost Certain      2 = Unlikely
4 = Likely                       1 = Rare
3 = Moderate</t>
        </r>
      </text>
    </comment>
    <comment ref="G2" authorId="0" shapeId="0" xr:uid="{00000000-0006-0000-0200-000006000000}">
      <text>
        <r>
          <rPr>
            <b/>
            <sz val="8"/>
            <color indexed="81"/>
            <rFont val="Tahoma"/>
            <family val="2"/>
          </rPr>
          <t>Impact value 1-5, where:
5) Extreme        2 = Minor 
4) Major             1 = Insignificant
3) Moderate</t>
        </r>
      </text>
    </comment>
    <comment ref="H2" authorId="1" shapeId="0" xr:uid="{00000000-0006-0000-0200-000007000000}">
      <text>
        <r>
          <rPr>
            <b/>
            <sz val="8"/>
            <color indexed="81"/>
            <rFont val="Tahoma"/>
            <family val="2"/>
          </rPr>
          <t>A Red, Amber, or Green traffic light signal will be calculated automatically from the values entered against Probability and Impact.</t>
        </r>
      </text>
    </comment>
    <comment ref="I2" authorId="0" shapeId="0" xr:uid="{00000000-0006-0000-0200-000008000000}">
      <text>
        <r>
          <rPr>
            <b/>
            <sz val="8"/>
            <color indexed="81"/>
            <rFont val="Tahoma"/>
            <family val="2"/>
          </rPr>
          <t>Refer to the 'Risk Guidance' worksheet for examples of mitigations.</t>
        </r>
        <r>
          <rPr>
            <sz val="8"/>
            <color indexed="81"/>
            <rFont val="Tahoma"/>
            <family val="2"/>
          </rPr>
          <t xml:space="preserve">
</t>
        </r>
      </text>
    </comment>
    <comment ref="J2" authorId="1" shapeId="0" xr:uid="{00000000-0006-0000-0200-000009000000}">
      <text>
        <r>
          <rPr>
            <b/>
            <sz val="8"/>
            <color indexed="81"/>
            <rFont val="Tahoma"/>
            <family val="2"/>
          </rPr>
          <t>Record the total cost of mitigation.</t>
        </r>
      </text>
    </comment>
    <comment ref="K2" authorId="0" shapeId="0" xr:uid="{00000000-0006-0000-0200-00000A000000}">
      <text>
        <r>
          <rPr>
            <b/>
            <sz val="8"/>
            <color indexed="81"/>
            <rFont val="Tahoma"/>
            <family val="2"/>
          </rPr>
          <t>Indicate the completion status of the mitigation as a percentage</t>
        </r>
        <r>
          <rPr>
            <sz val="8"/>
            <color indexed="81"/>
            <rFont val="Tahoma"/>
            <family val="2"/>
          </rPr>
          <t xml:space="preserve">
</t>
        </r>
      </text>
    </comment>
    <comment ref="L2" authorId="0" shapeId="0" xr:uid="{00000000-0006-0000-0200-00000B000000}">
      <text>
        <r>
          <rPr>
            <b/>
            <sz val="8"/>
            <color indexed="81"/>
            <rFont val="Tahoma"/>
            <family val="2"/>
          </rPr>
          <t>Probability value 1-5, where:-
5 = Almost Certain      2 = Unlikely
4 = Likely                       1 = Rare
3 = Moderate</t>
        </r>
      </text>
    </comment>
    <comment ref="M2" authorId="0" shapeId="0" xr:uid="{00000000-0006-0000-0200-00000C000000}">
      <text>
        <r>
          <rPr>
            <b/>
            <sz val="8"/>
            <color indexed="81"/>
            <rFont val="Tahoma"/>
            <family val="2"/>
          </rPr>
          <t>Impact value 1-5, where:
5) Extreme        2 = Minor 
4) Major             1 = Insignificant
3) Moderate</t>
        </r>
      </text>
    </comment>
    <comment ref="N2" authorId="1" shapeId="0" xr:uid="{00000000-0006-0000-0200-00000D000000}">
      <text>
        <r>
          <rPr>
            <b/>
            <sz val="8"/>
            <color indexed="81"/>
            <rFont val="Tahoma"/>
            <family val="2"/>
          </rPr>
          <t>A Red, Amber, or Green traffic light signal will be calculated automatically from the values entered against Probability and Impact.</t>
        </r>
      </text>
    </comment>
    <comment ref="Q2" authorId="0" shapeId="0" xr:uid="{00000000-0006-0000-0200-00000E000000}">
      <text>
        <r>
          <rPr>
            <b/>
            <sz val="8"/>
            <color indexed="81"/>
            <rFont val="Tahoma"/>
            <family val="2"/>
          </rPr>
          <t>Date risk and/or mitigation last reviewed.</t>
        </r>
      </text>
    </comment>
  </commentList>
</comments>
</file>

<file path=xl/sharedStrings.xml><?xml version="1.0" encoding="utf-8"?>
<sst xmlns="http://schemas.openxmlformats.org/spreadsheetml/2006/main" count="162" uniqueCount="126">
  <si>
    <t>ID</t>
  </si>
  <si>
    <t>Impact</t>
  </si>
  <si>
    <t>Probability</t>
  </si>
  <si>
    <t>Insignificant</t>
  </si>
  <si>
    <t>Minor</t>
  </si>
  <si>
    <t>Moderate</t>
  </si>
  <si>
    <t>Major</t>
  </si>
  <si>
    <t>Extreme</t>
  </si>
  <si>
    <t>Rare</t>
  </si>
  <si>
    <t>Unlikely</t>
  </si>
  <si>
    <t>Notes</t>
  </si>
  <si>
    <t>Substantial operational impact, very costly</t>
  </si>
  <si>
    <t>Noticeable but limited operational impact, some costs</t>
  </si>
  <si>
    <t>12/1</t>
  </si>
  <si>
    <t>GH</t>
  </si>
  <si>
    <t>Devastation of the immediate area, severe environmental damage</t>
  </si>
  <si>
    <t>Large meteor striking Earth</t>
  </si>
  <si>
    <t>Incidents of this nature are uncommon but there is a genuine chance that we may experience them at some future point</t>
  </si>
  <si>
    <t>Possible</t>
  </si>
  <si>
    <t>Probable</t>
  </si>
  <si>
    <t>Business impact</t>
  </si>
  <si>
    <t>Severe loss of operational capability, highly damaging and extremely costly but survivable</t>
  </si>
  <si>
    <t>(Almost) certain</t>
  </si>
  <si>
    <t>Supernova destroys the sun</t>
  </si>
  <si>
    <t>Total destruction</t>
  </si>
  <si>
    <t>12/5</t>
  </si>
  <si>
    <t>12/2</t>
  </si>
  <si>
    <t>12/3</t>
  </si>
  <si>
    <t>12/4</t>
  </si>
  <si>
    <t>Small meteor striking Earth</t>
  </si>
  <si>
    <t>Devastation of the immediate area</t>
  </si>
  <si>
    <t>Global warming</t>
  </si>
  <si>
    <t>Extreme weather events</t>
  </si>
  <si>
    <t>Earthquakes, tsunamis, eruptions</t>
  </si>
  <si>
    <t>Devastation of the immediate area, some environmental damage</t>
  </si>
  <si>
    <t>Business continuity arrangements</t>
  </si>
  <si>
    <t>Carbon tax</t>
  </si>
  <si>
    <t>Raw probability</t>
  </si>
  <si>
    <t>Raw impact</t>
  </si>
  <si>
    <t>Raw risk rating</t>
  </si>
  <si>
    <t>Minimal if any operational impact, negligible costs</t>
  </si>
  <si>
    <t>Noncompliance penalties</t>
  </si>
  <si>
    <t>Alertness for new compliance obligations</t>
  </si>
  <si>
    <t>12/6</t>
  </si>
  <si>
    <t>Column</t>
  </si>
  <si>
    <t>Treated probability</t>
  </si>
  <si>
    <t>Treatment cost</t>
  </si>
  <si>
    <t>Treatment status</t>
  </si>
  <si>
    <t>Treated impact</t>
  </si>
  <si>
    <t>Risk treatment</t>
  </si>
  <si>
    <t>Note: you can sort the entire table on any column by clicking the triangle on the column heading.  An arrow shows which column was last used.</t>
  </si>
  <si>
    <t xml:space="preserve">    Raw probability</t>
  </si>
  <si>
    <t xml:space="preserve">    Raw impact</t>
  </si>
  <si>
    <t xml:space="preserve">    Raw risk rating</t>
  </si>
  <si>
    <t xml:space="preserve">    Treated probability</t>
  </si>
  <si>
    <t xml:space="preserve">    Treated impact</t>
  </si>
  <si>
    <t xml:space="preserve">    Treatment cost</t>
  </si>
  <si>
    <t xml:space="preserve">    Treatment status</t>
  </si>
  <si>
    <t>12/8</t>
  </si>
  <si>
    <t>Spam</t>
  </si>
  <si>
    <t>12/9</t>
  </si>
  <si>
    <t>Malware</t>
  </si>
  <si>
    <t>Identity theft, exfiltration/theft of sensitive information, data corruption, ICT service outages</t>
  </si>
  <si>
    <t>Spam filtering, security awareness</t>
  </si>
  <si>
    <t>12/10</t>
  </si>
  <si>
    <t xml:space="preserve">Insider incident </t>
  </si>
  <si>
    <t>An insider exploits their access to steal, modify or delete information</t>
  </si>
  <si>
    <t>Oversight, logging, alarms and alerts</t>
  </si>
  <si>
    <t>Accept the risk: it is probably not worth surviving!</t>
  </si>
  <si>
    <t xml:space="preserve">    Risk ID
</t>
  </si>
  <si>
    <t xml:space="preserve">    Current risk rating</t>
  </si>
  <si>
    <t>Target risk rating</t>
  </si>
  <si>
    <t>Current risk rating</t>
  </si>
  <si>
    <t>Wasted resources, overload, diversion</t>
  </si>
  <si>
    <t>Describe how the risk is to be treated.  Note that controls are just one option: risks can also be avoided, transferred or accepted.</t>
  </si>
  <si>
    <t>Risk</t>
  </si>
  <si>
    <t>Treatment</t>
  </si>
  <si>
    <t xml:space="preserve">Last update
</t>
  </si>
  <si>
    <t xml:space="preserve">    Target risk rating</t>
  </si>
  <si>
    <t>Antivirus, security awareness, backups</t>
  </si>
  <si>
    <t>New information security or privacy obligations introduced by laws and regulations etc.</t>
  </si>
  <si>
    <t>The 'worked example' sheet shows a few sample risks to demonstrate how the risk register works.  All data are fictitious!</t>
  </si>
  <si>
    <t>WORKED EXAMPLE!  This information is entirely fictitious.</t>
  </si>
  <si>
    <t>Share in an international interplanetary ballistic missile defense system</t>
  </si>
  <si>
    <t>Share in an international ballistic missile defense system</t>
  </si>
  <si>
    <t>Describe the information security risk briefly so that people will understand what risk you are assessing.</t>
  </si>
  <si>
    <t>Extensively modified in 2012 and 2024 by Gary Hinson, adding worked examples, percentages, conditional formatting and notes</t>
  </si>
  <si>
    <t>Owner</t>
  </si>
  <si>
    <t>Assign a unique reference in order to be able to identify each risk unambiguously (e.g. "24/27" might be the 27th information security risk added to the register during 2024).  Sequential numbers facilitate sorting the register according to when risks were added.</t>
  </si>
  <si>
    <r>
      <t>Enter the probability or likelihood that the risk would occur if it was totally untreated, as a percentage value</t>
    </r>
    <r>
      <rPr>
        <b/>
        <sz val="12"/>
        <rFont val="Calibri"/>
        <family val="2"/>
        <scheme val="minor"/>
      </rPr>
      <t xml:space="preserve"> (see the guidance on scoring).</t>
    </r>
  </si>
  <si>
    <r>
      <t>Enter the potential business impact if the risk occurred without any treatment, as a percentage value</t>
    </r>
    <r>
      <rPr>
        <b/>
        <sz val="12"/>
        <rFont val="Calibri"/>
        <family val="2"/>
        <scheme val="minor"/>
      </rPr>
      <t xml:space="preserve"> (see the guidance on scoring).</t>
    </r>
  </si>
  <si>
    <r>
      <t>Enter the probability that the risk will eventuate once the controls etc. are fully in effect, in the same way as for before mitigation</t>
    </r>
    <r>
      <rPr>
        <b/>
        <sz val="12"/>
        <rFont val="Calibri"/>
        <family val="2"/>
        <scheme val="minor"/>
      </rPr>
      <t xml:space="preserve"> (see the guidance on scoring)</t>
    </r>
    <r>
      <rPr>
        <sz val="12"/>
        <rFont val="Calibri"/>
        <family val="2"/>
        <scheme val="minor"/>
      </rPr>
      <t>.  Treated values are shown in bold if they are different to the raw values.</t>
    </r>
  </si>
  <si>
    <r>
      <t>Enter the likely impact once the controls etc. are fully in effect, in the same way as before mitigation</t>
    </r>
    <r>
      <rPr>
        <b/>
        <sz val="12"/>
        <rFont val="Calibri"/>
        <family val="2"/>
        <scheme val="minor"/>
      </rPr>
      <t xml:space="preserve"> (see the guidance on scoring)</t>
    </r>
    <r>
      <rPr>
        <sz val="12"/>
        <rFont val="Calibri"/>
        <family val="2"/>
        <scheme val="minor"/>
      </rPr>
      <t>.  Note that the impact of any incidents that actually do occur may INCREASE with strong controls in place, since incidents due to control failures are not usually expected.  Treated values are shown in bold if they are different to the raw values.</t>
    </r>
  </si>
  <si>
    <r>
      <t xml:space="preserve">Keep notes about the risks </t>
    </r>
    <r>
      <rPr>
        <i/>
        <sz val="12"/>
        <rFont val="Calibri"/>
        <family val="2"/>
        <scheme val="minor"/>
      </rPr>
      <t>e.g.</t>
    </r>
    <r>
      <rPr>
        <sz val="12"/>
        <rFont val="Calibri"/>
        <family val="2"/>
        <scheme val="minor"/>
      </rPr>
      <t xml:space="preserve"> the factors you have taken into account when scoring, and your reasoning, including any significant assumptions.</t>
    </r>
  </si>
  <si>
    <r>
      <t xml:space="preserve">The assessment is based on the simplistic formula:  </t>
    </r>
    <r>
      <rPr>
        <b/>
        <sz val="12"/>
        <rFont val="Calibri"/>
        <family val="2"/>
        <scheme val="minor"/>
      </rPr>
      <t xml:space="preserve">Risk = Probability x Impact  </t>
    </r>
    <r>
      <rPr>
        <sz val="12"/>
        <rFont val="Calibri"/>
        <family val="2"/>
        <scheme val="minor"/>
      </rPr>
      <t xml:space="preserve"> where probability and impact are percentage values.  Mathematicians may quite rightly complain at using numbers in this manner but nevertheless this crude approach helps us rank and prioritise the risks, helping management focus on the most serious risks.  </t>
    </r>
    <r>
      <rPr>
        <i/>
        <sz val="12"/>
        <rFont val="Calibri"/>
        <family val="2"/>
        <scheme val="minor"/>
      </rPr>
      <t>It may not be perfect but experience shows that it is generally good enough for most practical purposes.</t>
    </r>
  </si>
  <si>
    <r>
      <t xml:space="preserve">This is the </t>
    </r>
    <r>
      <rPr>
        <b/>
        <sz val="12"/>
        <rFont val="Calibri"/>
        <family val="2"/>
        <scheme val="minor"/>
      </rPr>
      <t xml:space="preserve">calculated </t>
    </r>
    <r>
      <rPr>
        <sz val="12"/>
        <rFont val="Calibri"/>
        <family val="2"/>
        <scheme val="minor"/>
      </rPr>
      <t>product of the raw probability and impact values, in other words the raw/untreated/inherent level of risk.*</t>
    </r>
  </si>
  <si>
    <r>
      <t xml:space="preserve">This is the </t>
    </r>
    <r>
      <rPr>
        <b/>
        <sz val="12"/>
        <rFont val="Calibri"/>
        <family val="2"/>
        <scheme val="minor"/>
      </rPr>
      <t xml:space="preserve">calculated </t>
    </r>
    <r>
      <rPr>
        <sz val="12"/>
        <rFont val="Calibri"/>
        <family val="2"/>
        <scheme val="minor"/>
      </rPr>
      <t>product of the anticipated probability and impact values once the risk treatment is fully implemented.*</t>
    </r>
  </si>
  <si>
    <r>
      <t xml:space="preserve">This is the </t>
    </r>
    <r>
      <rPr>
        <b/>
        <sz val="12"/>
        <rFont val="Calibri"/>
        <family val="2"/>
        <scheme val="minor"/>
      </rPr>
      <t xml:space="preserve">calculated </t>
    </r>
    <r>
      <rPr>
        <sz val="12"/>
        <rFont val="Calibri"/>
        <family val="2"/>
        <scheme val="minor"/>
      </rPr>
      <t>risk rating today, given the implementation status and anticipated probability and impact values when fully completed.  For example, if the raw risk value is 50% and the treated risk value is 30% but the treatment is only 50% implemented, the current risk level is 40%.  In reality, many security controls are either fully implemented and fully effective, or partially implemented and not at all effective - but the risk calculation here takes into account the fact that work is under way, hence management can assume it will be treated in due course.*</t>
    </r>
  </si>
  <si>
    <t>Make sure the conditional formatting is correctly coloring the risk ratings: it is typically a "colour scale" using 3 colours (red, amber and green)
corresponding to the values 100%, 50% and 0%.  Excel uses intermediate colours for intermediate values.</t>
  </si>
  <si>
    <t>Some users will find the risk percentages distracting, especially as there is substantial uncertainty about the numbers (they are the products of estimated values)
so you may prefer to hide the text and rely on the colours.  Remember that the primary purpose of this inventory is to 
support sensible business decisions and track progress on risk treatments.  It is not a mathematical exercise.</t>
  </si>
  <si>
    <r>
      <t xml:space="preserve">We are </t>
    </r>
    <r>
      <rPr>
        <i/>
        <sz val="12"/>
        <rFont val="Calibri"/>
        <family val="2"/>
        <scheme val="minor"/>
      </rPr>
      <t>bound</t>
    </r>
    <r>
      <rPr>
        <sz val="12"/>
        <rFont val="Calibri"/>
        <family val="2"/>
        <scheme val="minor"/>
      </rPr>
      <t xml:space="preserve"> to experience further incidents of this nature - in fact they are probably
occuring right now!</t>
    </r>
  </si>
  <si>
    <t>We are likely to experience incidents of this nature
before long</t>
  </si>
  <si>
    <t>It is distinctly possible that
we will experience incidents
of this nature</t>
  </si>
  <si>
    <t>Although they are conceivable, we will probably never experience incidents
of this nature</t>
  </si>
  <si>
    <t>Complete operational failure, existential, "bet the farm" impact, unsurvivable</t>
  </si>
  <si>
    <t xml:space="preserve">    Owner</t>
  </si>
  <si>
    <t>Estimate the total cost of treating the risk.</t>
  </si>
  <si>
    <r>
      <t xml:space="preserve">To what extent is the planned treatment in place?  0% means the treatment is only a plan at present - nothing has been done about it as yet.  100% means the treatment is </t>
    </r>
    <r>
      <rPr>
        <i/>
        <sz val="12"/>
        <rFont val="Calibri"/>
        <family val="2"/>
        <scheme val="minor"/>
      </rPr>
      <t>fully operational, fully applied to all applicable target environments.</t>
    </r>
  </si>
  <si>
    <r>
      <t xml:space="preserve">Who is the </t>
    </r>
    <r>
      <rPr>
        <b/>
        <sz val="12"/>
        <rFont val="Calibri"/>
        <family val="2"/>
        <scheme val="minor"/>
      </rPr>
      <t xml:space="preserve">Risk Owner </t>
    </r>
    <r>
      <rPr>
        <sz val="12"/>
        <rFont val="Calibri"/>
        <family val="2"/>
        <scheme val="minor"/>
      </rPr>
      <t xml:space="preserve">or </t>
    </r>
    <r>
      <rPr>
        <b/>
        <sz val="12"/>
        <rFont val="Calibri"/>
        <family val="2"/>
        <scheme val="minor"/>
      </rPr>
      <t>Information Asset Owner</t>
    </r>
    <r>
      <rPr>
        <sz val="12"/>
        <rFont val="Calibri"/>
        <family val="2"/>
        <scheme val="minor"/>
      </rPr>
      <t>, the person (or their job title) who will be held personally to account if the risk treatments are inadequate, incidents occur and the organization is adversely impacted?  It is in this person's interest to assess and treat the risks adequately, or face the consequences.  They have the authority to decide on the treatments and provide the requisite resources.</t>
    </r>
  </si>
  <si>
    <t>Describe the potential impacts should the risk occur, ideally in business terms.  Decide whether to use "worst case" or "anticipated" impacts and be consistent about it!  Consistency is especially important as the risk register grows and more people get involved in the assessments.</t>
  </si>
  <si>
    <t>Original version generously donated to the ISO27k Toolkit in 2007 by Madhukar.</t>
  </si>
  <si>
    <t>Click here for advice on using the risk register</t>
  </si>
  <si>
    <t>Click here for a worked example</t>
  </si>
  <si>
    <t>Click here for guidance on how to 'score' the probabilities, impacts and hence risks</t>
  </si>
  <si>
    <t xml:space="preserve">This 'risk register' is a structured way to record and analyze your information risks.  It is simply a template or starting point.  It may not be suitable or adequate for your organisation so feel free to customise it according to your specific needs.  </t>
  </si>
  <si>
    <t>To show your appreciation for this and other materials generously donated to the ISO27k Toolkit by other ISO27k users, please participate in the ISO27k Forum, comment on this template, and/or donate your own templates and example documents to continue expanding the ISO27k Toolkit.  The toolkit is the product of a non-commercial community self-help project: the more we put in, the more we get out.  Thank you for your interest and engagement.</t>
  </si>
  <si>
    <t>This work is copyright © 2024, ISO27k Forum, some rights reserved.  It is licensed under the Creative Commons Attribution-NonCommercial-ShareAlike International license.  You are welcome to reproduce, circulate, use and create derivative works from this provided that:
(a) it is not sold or incorporated into a commercial product;
(b) it is properly attributed to the ISO27k Forum at www.ISO27001security.com; and
(c) if they are published or shared, derivative works are shared under the same terms as this.</t>
  </si>
  <si>
    <r>
      <t xml:space="preserve">You may prefer the alternative formula:  </t>
    </r>
    <r>
      <rPr>
        <b/>
        <sz val="12"/>
        <rFont val="Calibri"/>
        <family val="2"/>
        <scheme val="minor"/>
      </rPr>
      <t>Risk = Threat x Vulnerability x Impact</t>
    </r>
    <r>
      <rPr>
        <sz val="12"/>
        <rFont val="Calibri"/>
        <family val="2"/>
        <scheme val="minor"/>
      </rPr>
      <t xml:space="preserve">  or some other variant.  If you have sufficient historical data, you may be able to assign more precise quantitative values to information security incidents that occur frequently (</t>
    </r>
    <r>
      <rPr>
        <i/>
        <sz val="12"/>
        <rFont val="Calibri"/>
        <family val="2"/>
        <scheme val="minor"/>
      </rPr>
      <t>e.g.</t>
    </r>
    <r>
      <rPr>
        <sz val="12"/>
        <rFont val="Calibri"/>
        <family val="2"/>
        <scheme val="minor"/>
      </rPr>
      <t xml:space="preserve"> data entry errors, malware, spam ...).  Good luck!  For bonus marks, conduct a sensitivity analysis using different formulae, data and assumptions, investigating any significant differences between the outputs for additional insight into the risks ... but beware of "analysis paralysis".   Don't forget that risk analysis is primarily a </t>
    </r>
    <r>
      <rPr>
        <i/>
        <sz val="12"/>
        <rFont val="Calibri"/>
        <family val="2"/>
        <scheme val="minor"/>
      </rPr>
      <t>tool supporting management decisions</t>
    </r>
    <r>
      <rPr>
        <sz val="12"/>
        <rFont val="Calibri"/>
        <family val="2"/>
        <scheme val="minor"/>
      </rPr>
      <t xml:space="preserve">, not a rigorous scientific study in its own right.  Don't sink </t>
    </r>
    <r>
      <rPr>
        <i/>
        <sz val="12"/>
        <rFont val="Calibri"/>
        <family val="2"/>
        <scheme val="minor"/>
      </rPr>
      <t>all</t>
    </r>
    <r>
      <rPr>
        <sz val="12"/>
        <rFont val="Calibri"/>
        <family val="2"/>
        <scheme val="minor"/>
      </rPr>
      <t xml:space="preserve"> your resources and time into the risk assessment and neglect to treat the risks!</t>
    </r>
  </si>
  <si>
    <r>
      <rPr>
        <b/>
        <sz val="12"/>
        <color rgb="FFC00000"/>
        <rFont val="Calibri"/>
        <family val="2"/>
        <scheme val="minor"/>
      </rPr>
      <t>Hinson tip</t>
    </r>
    <r>
      <rPr>
        <sz val="12"/>
        <color rgb="FFC00000"/>
        <rFont val="Calibri"/>
        <family val="2"/>
        <scheme val="minor"/>
      </rPr>
      <t xml:space="preserve">: maintain tight control over changes to this register.  Archive all historical versions.  If serious incidents occur on your watch, don't be surprised if senior management questions and challenges the risk analysis, complaining bitterly that the process was patently flawed, the risks weren't correctly identified or rated, the treatments were wholly inadequate/inappropriate, and everyone involved was clearly inept, deluded or malicious - regardless of the actual reasons.  </t>
    </r>
  </si>
  <si>
    <t>Last update</t>
  </si>
  <si>
    <t>Record the date on which the risk was last reviewed, updated and/or [re]approved by management.  Sort on this column to find risks that have not been checked in a long time and hence maybe should be reviewed or reconfirmed.</t>
  </si>
  <si>
    <t xml:space="preserve">The colors are generated automatically using Excel's conditional formatting.
Don't obsess about the values: concentrate on the need to mitigate those unacceptable red/amber risks! </t>
  </si>
  <si>
    <t xml:space="preserve">The values, colours and cells are all arbitrary.  They are merely indicative.  The primary purpose of this register and the associated analytical process is to indicate and 
draw management's attention to what are believed to be the more significant risks, the ones typically most in need of being mitigated 
to fall within management's risk tolerance level.
</t>
  </si>
  <si>
    <t>This is not a precise scientifically-sound process.  We are simply trying to predict and control an inherently uncertain future.</t>
  </si>
  <si>
    <t>Risk register template v3.1 2025</t>
  </si>
  <si>
    <t>Saved without macros in 2025 to avoid misleading but worrying security warnings from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</si>
</sst>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name val="Arial"/>
      <family val="2"/>
    </font>
    <font>
      <b/>
      <sz val="8"/>
      <color indexed="81"/>
      <name val="Tahoma"/>
      <family val="2"/>
    </font>
    <font>
      <sz val="8"/>
      <color indexed="81"/>
      <name val="Tahoma"/>
      <family val="2"/>
    </font>
    <font>
      <u/>
      <sz val="8"/>
      <color indexed="12"/>
      <name val="Arial Narrow"/>
      <family val="2"/>
    </font>
    <font>
      <sz val="11"/>
      <name val="Arial"/>
      <family val="2"/>
    </font>
    <font>
      <b/>
      <sz val="9"/>
      <color indexed="81"/>
      <name val="Tahoma"/>
      <family val="2"/>
    </font>
    <font>
      <sz val="11"/>
      <name val="Calibri"/>
      <family val="2"/>
      <scheme val="minor"/>
    </font>
    <font>
      <i/>
      <sz val="11"/>
      <name val="Calibri"/>
      <family val="2"/>
      <scheme val="minor"/>
    </font>
    <font>
      <sz val="12"/>
      <name val="Calibri"/>
      <family val="2"/>
      <scheme val="minor"/>
    </font>
    <font>
      <b/>
      <sz val="12"/>
      <name val="Calibri"/>
      <family val="2"/>
      <scheme val="minor"/>
    </font>
    <font>
      <i/>
      <sz val="12"/>
      <name val="Calibri"/>
      <family val="2"/>
      <scheme val="minor"/>
    </font>
    <font>
      <b/>
      <sz val="26"/>
      <name val="Calibri"/>
      <family val="2"/>
      <scheme val="minor"/>
    </font>
    <font>
      <u/>
      <sz val="24"/>
      <color indexed="12"/>
      <name val="Calibri"/>
      <family val="2"/>
      <scheme val="minor"/>
    </font>
    <font>
      <sz val="28"/>
      <name val="Calibri"/>
      <family val="2"/>
      <scheme val="minor"/>
    </font>
    <font>
      <b/>
      <sz val="14"/>
      <name val="Calibri"/>
      <family val="2"/>
      <scheme val="minor"/>
    </font>
    <font>
      <b/>
      <sz val="12"/>
      <color theme="1" tint="0.499984740745262"/>
      <name val="Calibri"/>
      <family val="2"/>
      <scheme val="minor"/>
    </font>
    <font>
      <sz val="22"/>
      <color theme="0"/>
      <name val="Calibri"/>
      <family val="2"/>
      <scheme val="minor"/>
    </font>
    <font>
      <b/>
      <sz val="16"/>
      <name val="Calibri"/>
      <family val="2"/>
      <scheme val="minor"/>
    </font>
    <font>
      <sz val="8"/>
      <name val="Calibri"/>
      <family val="2"/>
      <scheme val="minor"/>
    </font>
    <font>
      <b/>
      <sz val="8"/>
      <name val="Calibri"/>
      <family val="2"/>
      <scheme val="minor"/>
    </font>
    <font>
      <b/>
      <sz val="14"/>
      <color indexed="12"/>
      <name val="Calibri"/>
      <family val="2"/>
      <scheme val="minor"/>
    </font>
    <font>
      <sz val="14"/>
      <name val="Calibri"/>
      <family val="2"/>
      <scheme val="minor"/>
    </font>
    <font>
      <u/>
      <sz val="12"/>
      <color indexed="12"/>
      <name val="Calibri"/>
      <family val="2"/>
      <scheme val="minor"/>
    </font>
    <font>
      <b/>
      <sz val="12"/>
      <color rgb="FFC00000"/>
      <name val="Calibri"/>
      <family val="2"/>
      <scheme val="minor"/>
    </font>
    <font>
      <sz val="12"/>
      <color rgb="FFC00000"/>
      <name val="Calibri"/>
      <family val="2"/>
      <scheme val="minor"/>
    </font>
  </fonts>
  <fills count="7">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indexed="11"/>
        <bgColor indexed="64"/>
      </patternFill>
    </fill>
    <fill>
      <patternFill patternType="solid">
        <fgColor theme="0" tint="-0.14996795556505021"/>
        <bgColor indexed="64"/>
      </patternFill>
    </fill>
  </fills>
  <borders count="28">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applyBorder="0">
      <alignment vertical="center" wrapText="1"/>
    </xf>
    <xf numFmtId="0" fontId="3" fillId="0" borderId="0" applyNumberFormat="0" applyFill="0" applyBorder="0" applyAlignment="0" applyProtection="0">
      <alignment vertical="top"/>
      <protection locked="0"/>
    </xf>
    <xf numFmtId="9" fontId="4" fillId="0" borderId="0" applyFont="0" applyFill="0" applyBorder="0" applyAlignment="0" applyProtection="0"/>
  </cellStyleXfs>
  <cellXfs count="85">
    <xf numFmtId="0" fontId="0" fillId="0" borderId="0" xfId="0">
      <alignment vertical="center" wrapText="1"/>
    </xf>
    <xf numFmtId="0" fontId="6" fillId="0" borderId="0" xfId="0" applyFont="1">
      <alignment vertical="center" wrapText="1"/>
    </xf>
    <xf numFmtId="0" fontId="8" fillId="0" borderId="0" xfId="0" applyFont="1" applyAlignment="1">
      <alignment horizontal="right" vertical="center" wrapText="1"/>
    </xf>
    <xf numFmtId="0" fontId="8" fillId="0" borderId="0" xfId="0" applyFont="1">
      <alignment vertical="center" wrapText="1"/>
    </xf>
    <xf numFmtId="49" fontId="9" fillId="3" borderId="6" xfId="0" applyNumberFormat="1" applyFont="1" applyFill="1" applyBorder="1" applyAlignment="1">
      <alignment horizontal="center" vertical="center" wrapText="1"/>
    </xf>
    <xf numFmtId="0" fontId="8" fillId="0" borderId="9" xfId="0" applyFont="1" applyBorder="1">
      <alignment vertical="center" wrapText="1"/>
    </xf>
    <xf numFmtId="0" fontId="9" fillId="3" borderId="6" xfId="0" applyFont="1" applyFill="1" applyBorder="1" applyAlignment="1">
      <alignment horizontal="center" vertical="center" wrapText="1"/>
    </xf>
    <xf numFmtId="0" fontId="8" fillId="6" borderId="9" xfId="0" applyFont="1" applyFill="1" applyBorder="1">
      <alignment vertical="center" wrapText="1"/>
    </xf>
    <xf numFmtId="0" fontId="9" fillId="3" borderId="10" xfId="0" applyFont="1" applyFill="1" applyBorder="1" applyAlignment="1">
      <alignment horizontal="center" vertical="center" wrapText="1"/>
    </xf>
    <xf numFmtId="0" fontId="8" fillId="0" borderId="12" xfId="0" applyFont="1" applyBorder="1">
      <alignment vertical="center" wrapText="1"/>
    </xf>
    <xf numFmtId="0" fontId="6" fillId="0" borderId="0" xfId="0" applyFont="1" applyAlignment="1">
      <alignment horizontal="center"/>
    </xf>
    <xf numFmtId="0" fontId="11" fillId="0" borderId="0" xfId="0" applyFont="1" applyAlignment="1">
      <alignment horizontal="center"/>
    </xf>
    <xf numFmtId="0" fontId="12" fillId="0" borderId="0" xfId="1" applyNumberFormat="1" applyFont="1" applyAlignment="1" applyProtection="1">
      <alignment horizontal="center" vertical="center" wrapText="1"/>
    </xf>
    <xf numFmtId="15" fontId="8" fillId="0" borderId="0" xfId="0" quotePrefix="1" applyNumberFormat="1" applyFont="1" applyAlignment="1">
      <alignment horizontal="center"/>
    </xf>
    <xf numFmtId="0" fontId="8" fillId="0" borderId="0" xfId="0" applyFont="1" applyAlignment="1">
      <alignment horizontal="center"/>
    </xf>
    <xf numFmtId="0" fontId="8" fillId="0" borderId="0" xfId="0" applyFont="1" applyAlignment="1">
      <alignment horizontal="justify" vertical="center" wrapText="1"/>
    </xf>
    <xf numFmtId="0" fontId="6" fillId="0" borderId="0" xfId="0" applyFont="1" applyAlignment="1">
      <alignment vertical="center"/>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6" fillId="0" borderId="0" xfId="0" applyFont="1" applyBorder="1" applyAlignment="1">
      <alignment vertical="center"/>
    </xf>
    <xf numFmtId="0" fontId="8" fillId="0" borderId="0" xfId="0" applyFont="1" applyAlignment="1">
      <alignment vertical="center"/>
    </xf>
    <xf numFmtId="0" fontId="10" fillId="0" borderId="0" xfId="0" applyFont="1" applyBorder="1" applyAlignment="1">
      <alignment horizontal="right" vertical="center" wrapText="1"/>
    </xf>
    <xf numFmtId="0" fontId="8" fillId="0" borderId="0" xfId="0" applyFont="1" applyBorder="1" applyAlignment="1">
      <alignment horizontal="right" vertical="center" wrapText="1"/>
    </xf>
    <xf numFmtId="0" fontId="8" fillId="3" borderId="6" xfId="0" applyFont="1" applyFill="1" applyBorder="1" applyAlignment="1">
      <alignment horizontal="center" wrapText="1"/>
    </xf>
    <xf numFmtId="0" fontId="8" fillId="3" borderId="4" xfId="0" applyFont="1" applyFill="1" applyBorder="1" applyAlignment="1">
      <alignment horizontal="center" wrapText="1"/>
    </xf>
    <xf numFmtId="0" fontId="8" fillId="3" borderId="9" xfId="0" applyFont="1" applyFill="1" applyBorder="1" applyAlignment="1">
      <alignment horizontal="center" wrapText="1"/>
    </xf>
    <xf numFmtId="0" fontId="10" fillId="0" borderId="0" xfId="0" applyFont="1" applyBorder="1" applyAlignment="1">
      <alignment horizontal="center" wrapText="1"/>
    </xf>
    <xf numFmtId="0" fontId="8" fillId="0" borderId="0" xfId="0" applyFont="1" applyBorder="1" applyAlignment="1">
      <alignment horizontal="center" vertical="center" wrapText="1"/>
    </xf>
    <xf numFmtId="9" fontId="15" fillId="4" borderId="6" xfId="2" applyFont="1" applyFill="1" applyBorder="1" applyAlignment="1">
      <alignment horizontal="center" vertical="center" wrapText="1"/>
    </xf>
    <xf numFmtId="9" fontId="15" fillId="4" borderId="4" xfId="2" applyFont="1" applyFill="1" applyBorder="1" applyAlignment="1">
      <alignment horizontal="center" vertical="center" wrapText="1"/>
    </xf>
    <xf numFmtId="9" fontId="15" fillId="4" borderId="9" xfId="2"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0" borderId="0" xfId="0" applyFont="1" applyBorder="1" applyAlignment="1">
      <alignment vertical="center"/>
    </xf>
    <xf numFmtId="9" fontId="16" fillId="5" borderId="4" xfId="2" applyFont="1" applyFill="1" applyBorder="1" applyAlignment="1">
      <alignment horizontal="center" vertical="center" wrapText="1"/>
    </xf>
    <xf numFmtId="9" fontId="16" fillId="5" borderId="9" xfId="2" applyFont="1" applyFill="1" applyBorder="1" applyAlignment="1">
      <alignment horizontal="center" vertical="center" wrapText="1"/>
    </xf>
    <xf numFmtId="9" fontId="16" fillId="5" borderId="11" xfId="2" applyFont="1" applyFill="1" applyBorder="1" applyAlignment="1">
      <alignment horizontal="center" vertical="center" wrapText="1"/>
    </xf>
    <xf numFmtId="9" fontId="16" fillId="5" borderId="12" xfId="2"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0" xfId="0" applyFont="1" applyBorder="1">
      <alignment vertical="center" wrapText="1"/>
    </xf>
    <xf numFmtId="49" fontId="19" fillId="0" borderId="0" xfId="0" applyNumberFormat="1" applyFont="1" applyBorder="1">
      <alignment vertical="center" wrapText="1"/>
    </xf>
    <xf numFmtId="49" fontId="6" fillId="0" borderId="0" xfId="0" applyNumberFormat="1" applyFont="1" applyAlignment="1">
      <alignment wrapText="1"/>
    </xf>
    <xf numFmtId="0" fontId="20" fillId="3" borderId="16" xfId="1" applyFont="1" applyFill="1" applyBorder="1" applyAlignment="1" applyProtection="1">
      <alignment horizontal="center" wrapText="1"/>
    </xf>
    <xf numFmtId="0" fontId="20" fillId="3" borderId="17" xfId="1" applyFont="1" applyFill="1" applyBorder="1" applyAlignment="1" applyProtection="1">
      <alignment horizontal="center" wrapText="1"/>
    </xf>
    <xf numFmtId="0" fontId="20" fillId="3" borderId="17" xfId="1" applyFont="1" applyFill="1" applyBorder="1" applyAlignment="1" applyProtection="1">
      <alignment horizontal="center" textRotation="90" wrapText="1"/>
    </xf>
    <xf numFmtId="0" fontId="20" fillId="2" borderId="17" xfId="1" applyFont="1" applyFill="1" applyBorder="1" applyAlignment="1" applyProtection="1">
      <alignment horizontal="center" textRotation="90" wrapText="1"/>
    </xf>
    <xf numFmtId="0" fontId="20" fillId="3" borderId="18" xfId="1" applyFont="1" applyFill="1" applyBorder="1" applyAlignment="1" applyProtection="1">
      <alignment horizontal="center" wrapText="1"/>
    </xf>
    <xf numFmtId="0" fontId="21" fillId="0" borderId="0" xfId="0" applyFont="1" applyBorder="1" applyAlignment="1">
      <alignment wrapText="1"/>
    </xf>
    <xf numFmtId="0" fontId="18" fillId="0" borderId="0" xfId="0" applyFont="1" applyBorder="1" applyAlignment="1">
      <alignment wrapText="1"/>
    </xf>
    <xf numFmtId="49" fontId="6" fillId="0" borderId="0" xfId="0" applyNumberFormat="1" applyFont="1">
      <alignment vertical="center" wrapText="1"/>
    </xf>
    <xf numFmtId="0" fontId="6" fillId="0" borderId="0" xfId="0" applyFont="1" applyAlignment="1">
      <alignment horizontal="center" vertical="center"/>
    </xf>
    <xf numFmtId="9" fontId="15" fillId="0" borderId="25" xfId="2" applyFont="1" applyBorder="1" applyAlignment="1">
      <alignment horizontal="center" vertical="center" textRotation="90" wrapText="1"/>
    </xf>
    <xf numFmtId="9" fontId="15" fillId="0" borderId="26" xfId="2" applyFont="1" applyBorder="1" applyAlignment="1">
      <alignment horizontal="center" vertical="center" textRotation="90" wrapText="1"/>
    </xf>
    <xf numFmtId="9" fontId="15" fillId="0" borderId="27" xfId="2" applyFont="1" applyBorder="1" applyAlignment="1">
      <alignment horizontal="center" vertical="center" textRotation="90" wrapText="1"/>
    </xf>
    <xf numFmtId="9" fontId="16" fillId="5" borderId="6" xfId="2" applyFont="1" applyFill="1" applyBorder="1" applyAlignment="1">
      <alignment horizontal="center" vertical="center" wrapText="1"/>
    </xf>
    <xf numFmtId="9" fontId="16" fillId="5" borderId="10" xfId="2" applyFont="1" applyFill="1" applyBorder="1" applyAlignment="1">
      <alignment horizontal="center" vertical="center" wrapText="1"/>
    </xf>
    <xf numFmtId="49" fontId="8" fillId="0" borderId="0" xfId="0" applyNumberFormat="1" applyFont="1">
      <alignment vertical="center" wrapText="1"/>
    </xf>
    <xf numFmtId="49" fontId="8" fillId="0" borderId="19" xfId="0" applyNumberFormat="1"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9" fontId="8" fillId="0" borderId="20" xfId="2" applyFont="1" applyBorder="1" applyAlignment="1" applyProtection="1">
      <alignment horizontal="center" vertical="center" wrapText="1"/>
      <protection locked="0"/>
    </xf>
    <xf numFmtId="9" fontId="8" fillId="0" borderId="20" xfId="2" applyFont="1" applyBorder="1" applyAlignment="1">
      <alignment horizontal="center" vertical="center"/>
    </xf>
    <xf numFmtId="6" fontId="8" fillId="0" borderId="20" xfId="0" applyNumberFormat="1" applyFont="1" applyBorder="1" applyAlignment="1" applyProtection="1">
      <alignment horizontal="center" vertical="center" wrapText="1"/>
      <protection locked="0"/>
    </xf>
    <xf numFmtId="0" fontId="8" fillId="0" borderId="20" xfId="0" applyFont="1" applyBorder="1" applyAlignment="1" applyProtection="1">
      <alignment horizontal="left" vertical="center" wrapText="1"/>
      <protection locked="0"/>
    </xf>
    <xf numFmtId="14" fontId="8" fillId="0" borderId="21" xfId="0" applyNumberFormat="1"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0" xfId="0" applyFont="1" applyBorder="1">
      <alignment vertical="center" wrapText="1"/>
    </xf>
    <xf numFmtId="0" fontId="8" fillId="0" borderId="3" xfId="0" applyFont="1" applyBorder="1" applyAlignment="1">
      <alignment horizontal="center" vertical="center" wrapText="1"/>
    </xf>
    <xf numFmtId="49" fontId="8" fillId="0" borderId="22" xfId="0" applyNumberFormat="1"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9" fontId="8" fillId="0" borderId="23" xfId="2" applyFont="1" applyBorder="1" applyAlignment="1" applyProtection="1">
      <alignment horizontal="center" vertical="center" wrapText="1"/>
      <protection locked="0"/>
    </xf>
    <xf numFmtId="0" fontId="8" fillId="0" borderId="23" xfId="0" applyFont="1" applyBorder="1" applyAlignment="1" applyProtection="1">
      <alignment horizontal="left" vertical="center" wrapText="1"/>
      <protection locked="0"/>
    </xf>
    <xf numFmtId="14" fontId="8" fillId="0" borderId="24" xfId="0" applyNumberFormat="1" applyFont="1" applyBorder="1" applyAlignment="1" applyProtection="1">
      <alignment horizontal="center" vertical="center" wrapText="1"/>
      <protection locked="0"/>
    </xf>
    <xf numFmtId="0" fontId="22" fillId="0" borderId="0" xfId="1" applyFont="1" applyAlignment="1" applyProtection="1">
      <alignment horizontal="justify" vertical="center" wrapText="1"/>
    </xf>
    <xf numFmtId="0" fontId="8" fillId="0" borderId="0" xfId="0" applyFont="1" applyAlignment="1">
      <alignment horizontal="center" vertical="center" wrapText="1"/>
    </xf>
    <xf numFmtId="0" fontId="24"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Border="1" applyAlignment="1">
      <alignment horizontal="right" vertical="center" wrapText="1"/>
    </xf>
    <xf numFmtId="0" fontId="6" fillId="0" borderId="0" xfId="0" applyFont="1" applyBorder="1" applyAlignment="1">
      <alignment horizontal="right" vertical="center" wrapText="1"/>
    </xf>
    <xf numFmtId="0" fontId="13" fillId="0" borderId="14" xfId="0" applyFont="1" applyBorder="1" applyAlignment="1">
      <alignment vertical="center" textRotation="90" wrapText="1"/>
    </xf>
    <xf numFmtId="0" fontId="13" fillId="0" borderId="0" xfId="0" applyFont="1" applyBorder="1" applyAlignment="1">
      <alignment horizontal="center" vertical="center" wrapText="1"/>
    </xf>
  </cellXfs>
  <cellStyles count="3">
    <cellStyle name="Hyperlink" xfId="1" builtinId="8"/>
    <cellStyle name="Normal" xfId="0" builtinId="0"/>
    <cellStyle name="Percent" xfId="2" builtinId="5"/>
  </cellStyles>
  <dxfs count="48">
    <dxf>
      <font>
        <b/>
        <i val="0"/>
      </font>
    </dxf>
    <dxf>
      <font>
        <b/>
        <i val="0"/>
      </font>
    </dxf>
    <dxf>
      <font>
        <color rgb="FF9C0006"/>
      </font>
      <fill>
        <patternFill>
          <bgColor rgb="FFFFC7CE"/>
        </patternFill>
      </fill>
    </dxf>
    <dxf>
      <font>
        <b/>
        <i val="0"/>
      </font>
    </dxf>
    <dxf>
      <font>
        <b/>
        <i val="0"/>
      </font>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19" formatCode="d/mm/yyyy"/>
      <alignment horizontal="center" vertical="center" textRotation="0" wrapText="1" indent="0" justifyLastLine="0" shrinkToFit="0" readingOrder="0"/>
      <border diagonalUp="0" diagonalDown="0" outline="0">
        <left style="hair">
          <color indexed="64"/>
        </left>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numFmt numFmtId="13" formatCode="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numFmt numFmtId="10" formatCode="&quot;$&quot;#,##0;[Red]\-&quot;$&quot;#,##0"/>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numFmt numFmtId="30" formatCode="@"/>
      <alignment horizontal="center" vertical="center" textRotation="0" wrapText="1" indent="0" justifyLastLine="0" shrinkToFit="0" readingOrder="0"/>
      <border diagonalUp="0" diagonalDown="0" outline="0">
        <left/>
        <right style="hair">
          <color indexed="64"/>
        </right>
        <top style="hair">
          <color indexed="64"/>
        </top>
        <bottom style="hair">
          <color indexed="64"/>
        </bottom>
      </border>
      <protection locked="0" hidden="0"/>
    </dxf>
    <dxf>
      <border>
        <top style="hair">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family val="2"/>
        <scheme val="minor"/>
      </font>
    </dxf>
    <dxf>
      <border>
        <bottom style="hair">
          <color indexed="64"/>
        </bottom>
      </border>
    </dxf>
    <dxf>
      <font>
        <b/>
        <i val="0"/>
        <strike val="0"/>
        <condense val="0"/>
        <extend val="0"/>
        <outline val="0"/>
        <shadow val="0"/>
        <u val="none"/>
        <vertAlign val="baseline"/>
        <sz val="14"/>
        <color indexed="12"/>
        <name val="Calibri"/>
        <family val="2"/>
        <scheme val="minor"/>
      </font>
      <fill>
        <patternFill patternType="solid">
          <fgColor indexed="64"/>
          <bgColor indexed="55"/>
        </patternFill>
      </fill>
      <alignment horizontal="center" vertical="bottom" textRotation="9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auto="1"/>
        <name val="Calibri"/>
        <family val="2"/>
        <scheme val="minor"/>
      </font>
      <numFmt numFmtId="19" formatCode="d/mm/yyyy"/>
      <alignment horizontal="center" vertical="center" textRotation="0" wrapText="1" indent="0" justifyLastLine="0" shrinkToFit="0" readingOrder="0"/>
      <border diagonalUp="0" diagonalDown="0" outline="0">
        <left style="hair">
          <color indexed="64"/>
        </left>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numFmt numFmtId="13"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2"/>
        <color auto="1"/>
        <name val="Calibri"/>
        <family val="2"/>
        <scheme val="minor"/>
      </font>
      <numFmt numFmtId="13" formatCode="0%"/>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numFmt numFmtId="13" formatCode="0%"/>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numFmt numFmtId="10" formatCode="&quot;$&quot;#,##0;[Red]\-&quot;$&quot;#,##0"/>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auto="1"/>
        <name val="Calibri"/>
        <family val="2"/>
        <scheme val="minor"/>
      </font>
      <numFmt numFmtId="30" formatCode="@"/>
      <alignment horizontal="center" vertical="center" textRotation="0" wrapText="1" indent="0" justifyLastLine="0" shrinkToFit="0" readingOrder="0"/>
      <border diagonalUp="0" diagonalDown="0" outline="0">
        <left/>
        <right style="hair">
          <color indexed="64"/>
        </right>
        <top style="hair">
          <color indexed="64"/>
        </top>
        <bottom style="hair">
          <color indexed="64"/>
        </bottom>
      </border>
      <protection locked="0" hidden="0"/>
    </dxf>
    <dxf>
      <border>
        <top style="hair">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family val="2"/>
        <scheme val="minor"/>
      </font>
    </dxf>
    <dxf>
      <border>
        <bottom style="hair">
          <color indexed="64"/>
        </bottom>
      </border>
    </dxf>
    <dxf>
      <font>
        <b/>
        <i val="0"/>
        <strike val="0"/>
        <condense val="0"/>
        <extend val="0"/>
        <outline val="0"/>
        <shadow val="0"/>
        <u val="none"/>
        <vertAlign val="baseline"/>
        <sz val="14"/>
        <color indexed="12"/>
        <name val="Calibri"/>
        <family val="2"/>
        <scheme val="minor"/>
      </font>
      <fill>
        <patternFill patternType="solid">
          <fgColor indexed="64"/>
          <bgColor indexed="55"/>
        </patternFill>
      </fill>
      <alignment horizontal="center" vertical="bottom" textRotation="90" wrapText="1" indent="0" justifyLastLine="0" shrinkToFit="0" readingOrder="0"/>
      <border diagonalUp="0" diagonalDown="0" outline="0">
        <left style="hair">
          <color indexed="64"/>
        </left>
        <right style="hair">
          <color indexed="64"/>
        </right>
        <top/>
        <bottom/>
      </border>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B69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iso27001security.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1181100</xdr:colOff>
      <xdr:row>1</xdr:row>
      <xdr:rowOff>9525</xdr:rowOff>
    </xdr:from>
    <xdr:to>
      <xdr:col>1</xdr:col>
      <xdr:colOff>1428750</xdr:colOff>
      <xdr:row>4</xdr:row>
      <xdr:rowOff>104775</xdr:rowOff>
    </xdr:to>
    <xdr:pic>
      <xdr:nvPicPr>
        <xdr:cNvPr id="3073" name="Picture 1" descr="ISO27001security logo 150">
          <a:hlinkClick xmlns:r="http://schemas.openxmlformats.org/officeDocument/2006/relationships" r:id="rId1"/>
          <a:extLst>
            <a:ext uri="{FF2B5EF4-FFF2-40B4-BE49-F238E27FC236}">
              <a16:creationId xmlns:a16="http://schemas.microsoft.com/office/drawing/2014/main" id="{00000000-0008-0000-0000-000001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552450"/>
          <a:ext cx="14287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24" displayName="Table24" ref="B2:Q25" totalsRowShown="0" headerRowDxfId="47" dataDxfId="45" headerRowBorderDxfId="46" tableBorderDxfId="44" totalsRowBorderDxfId="43" headerRowCellStyle="Hyperlink">
  <autoFilter ref="B2:Q25" xr:uid="{00000000-0009-0000-0100-000003000000}"/>
  <sortState xmlns:xlrd2="http://schemas.microsoft.com/office/spreadsheetml/2017/richdata2" ref="B3:Q25">
    <sortCondition ref="B2:B25"/>
  </sortState>
  <tableColumns count="16">
    <tableColumn id="1" xr3:uid="{00000000-0010-0000-0000-000001000000}" name="    Risk ID_x000a_" dataDxfId="42"/>
    <tableColumn id="2" xr3:uid="{00000000-0010-0000-0000-000002000000}" name="Risk" dataDxfId="41"/>
    <tableColumn id="3" xr3:uid="{00000000-0010-0000-0000-000003000000}" name="    Owner" dataDxfId="40"/>
    <tableColumn id="4" xr3:uid="{00000000-0010-0000-0000-000004000000}" name="Impact" dataDxfId="39"/>
    <tableColumn id="5" xr3:uid="{00000000-0010-0000-0000-000005000000}" name="    Raw probability" dataDxfId="38" dataCellStyle="Percent"/>
    <tableColumn id="6" xr3:uid="{00000000-0010-0000-0000-000006000000}" name="    Raw impact" dataDxfId="37" dataCellStyle="Percent"/>
    <tableColumn id="7" xr3:uid="{00000000-0010-0000-0000-000007000000}" name="    Raw risk rating" dataDxfId="36" dataCellStyle="Percent">
      <calculatedColumnFormula>F3*G3</calculatedColumnFormula>
    </tableColumn>
    <tableColumn id="8" xr3:uid="{00000000-0010-0000-0000-000008000000}" name="Treatment" dataDxfId="35"/>
    <tableColumn id="9" xr3:uid="{00000000-0010-0000-0000-000009000000}" name="    Treatment cost" dataDxfId="34"/>
    <tableColumn id="10" xr3:uid="{00000000-0010-0000-0000-00000A000000}" name="    Treatment status" dataDxfId="33" dataCellStyle="Percent"/>
    <tableColumn id="11" xr3:uid="{00000000-0010-0000-0000-00000B000000}" name="    Treated probability" dataDxfId="32" dataCellStyle="Percent">
      <calculatedColumnFormula>Table24[[#This Row],[    Raw probability]]</calculatedColumnFormula>
    </tableColumn>
    <tableColumn id="12" xr3:uid="{00000000-0010-0000-0000-00000C000000}" name="    Treated impact" dataDxfId="31" dataCellStyle="Percent">
      <calculatedColumnFormula>Table24[[#This Row],[    Raw impact]]</calculatedColumnFormula>
    </tableColumn>
    <tableColumn id="13" xr3:uid="{00000000-0010-0000-0000-00000D000000}" name="    Target risk rating" dataDxfId="30" dataCellStyle="Percent">
      <calculatedColumnFormula>L3*M3</calculatedColumnFormula>
    </tableColumn>
    <tableColumn id="17" xr3:uid="{00000000-0010-0000-0000-000011000000}" name="    Current risk rating" dataDxfId="29" dataCellStyle="Percent">
      <calculatedColumnFormula>Table24[[#This Row],[    Raw risk rating]]-(Table24[[#This Row],[    Treatment status]]*(Table24[[#This Row],[    Raw risk rating]]-Table24[[#This Row],[    Target risk rating]]))</calculatedColumnFormula>
    </tableColumn>
    <tableColumn id="15" xr3:uid="{00000000-0010-0000-0000-00000F000000}" name="Notes" dataDxfId="28"/>
    <tableColumn id="16" xr3:uid="{00000000-0010-0000-0000-000010000000}" name="Last update_x000a_" dataDxfId="2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2:Q11" totalsRowShown="0" headerRowDxfId="26" dataDxfId="24" headerRowBorderDxfId="25" tableBorderDxfId="23" totalsRowBorderDxfId="22" headerRowCellStyle="Hyperlink">
  <autoFilter ref="B2:Q11" xr:uid="{00000000-0009-0000-0100-000002000000}"/>
  <sortState xmlns:xlrd2="http://schemas.microsoft.com/office/spreadsheetml/2017/richdata2" ref="B3:Q11">
    <sortCondition descending="1" ref="O2:O11"/>
  </sortState>
  <tableColumns count="16">
    <tableColumn id="1" xr3:uid="{00000000-0010-0000-0100-000001000000}" name="    Risk ID_x000a_" dataDxfId="21"/>
    <tableColumn id="2" xr3:uid="{00000000-0010-0000-0100-000002000000}" name="Risk" dataDxfId="20"/>
    <tableColumn id="3" xr3:uid="{00000000-0010-0000-0100-000003000000}" name="    Owner" dataDxfId="19"/>
    <tableColumn id="4" xr3:uid="{00000000-0010-0000-0100-000004000000}" name="Impact" dataDxfId="18"/>
    <tableColumn id="5" xr3:uid="{00000000-0010-0000-0100-000005000000}" name="    Raw probability" dataDxfId="17" dataCellStyle="Percent"/>
    <tableColumn id="6" xr3:uid="{00000000-0010-0000-0100-000006000000}" name="    Raw impact" dataDxfId="16" dataCellStyle="Percent"/>
    <tableColumn id="7" xr3:uid="{00000000-0010-0000-0100-000007000000}" name="    Raw risk rating" dataDxfId="15" dataCellStyle="Percent"/>
    <tableColumn id="8" xr3:uid="{00000000-0010-0000-0100-000008000000}" name="Treatment" dataDxfId="14"/>
    <tableColumn id="9" xr3:uid="{00000000-0010-0000-0100-000009000000}" name="    Treatment cost" dataDxfId="13"/>
    <tableColumn id="10" xr3:uid="{00000000-0010-0000-0100-00000A000000}" name="    Treatment status" dataDxfId="12" dataCellStyle="Percent"/>
    <tableColumn id="11" xr3:uid="{00000000-0010-0000-0100-00000B000000}" name="    Treated probability" dataDxfId="11" dataCellStyle="Percent"/>
    <tableColumn id="12" xr3:uid="{00000000-0010-0000-0100-00000C000000}" name="    Treated impact" dataDxfId="10" dataCellStyle="Percent"/>
    <tableColumn id="13" xr3:uid="{00000000-0010-0000-0100-00000D000000}" name="    Target risk rating" dataDxfId="9" dataCellStyle="Percent">
      <calculatedColumnFormula>L3*M3</calculatedColumnFormula>
    </tableColumn>
    <tableColumn id="17" xr3:uid="{00000000-0010-0000-0100-000011000000}" name="    Current risk rating" dataDxfId="8" dataCellStyle="Percent">
      <calculatedColumnFormula>Table2[[#This Row],[    Raw risk rating]]-(Table2[[#This Row],[    Treatment status]]*(Table2[[#This Row],[    Raw risk rating]]-Table2[[#This Row],[    Target risk rating]]))</calculatedColumnFormula>
    </tableColumn>
    <tableColumn id="15" xr3:uid="{00000000-0010-0000-0100-00000F000000}" name="Notes" dataDxfId="7"/>
    <tableColumn id="16" xr3:uid="{00000000-0010-0000-0100-000010000000}" name="Last update_x000a_" dataDxfId="6"/>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4.0/deed.en"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7"/>
  <sheetViews>
    <sheetView tabSelected="1" workbookViewId="0">
      <selection activeCell="B9" sqref="B9"/>
    </sheetView>
  </sheetViews>
  <sheetFormatPr defaultRowHeight="15" x14ac:dyDescent="0.2"/>
  <cols>
    <col min="1" max="1" width="3.25" style="1" customWidth="1"/>
    <col min="2" max="2" width="146.625" style="1" customWidth="1"/>
    <col min="3" max="16384" width="9" style="1"/>
  </cols>
  <sheetData>
    <row r="1" spans="2:2" x14ac:dyDescent="0.25">
      <c r="B1" s="10"/>
    </row>
    <row r="2" spans="2:2" ht="61.5" customHeight="1" x14ac:dyDescent="0.5">
      <c r="B2" s="11" t="s">
        <v>124</v>
      </c>
    </row>
    <row r="3" spans="2:2" x14ac:dyDescent="0.25">
      <c r="B3" s="10"/>
    </row>
    <row r="4" spans="2:2" ht="13.5" customHeight="1" x14ac:dyDescent="0.25">
      <c r="B4" s="10"/>
    </row>
    <row r="5" spans="2:2" s="3" customFormat="1" ht="21" customHeight="1" x14ac:dyDescent="0.25">
      <c r="B5" s="13" t="s">
        <v>110</v>
      </c>
    </row>
    <row r="6" spans="2:2" s="3" customFormat="1" ht="20.25" customHeight="1" x14ac:dyDescent="0.25">
      <c r="B6" s="14" t="s">
        <v>86</v>
      </c>
    </row>
    <row r="7" spans="2:2" s="3" customFormat="1" ht="20.25" customHeight="1" x14ac:dyDescent="0.25">
      <c r="B7" s="14" t="s">
        <v>125</v>
      </c>
    </row>
    <row r="8" spans="2:2" s="3" customFormat="1" ht="20.25" customHeight="1" x14ac:dyDescent="0.25">
      <c r="B8" s="14"/>
    </row>
    <row r="10" spans="2:2" ht="42.75" customHeight="1" x14ac:dyDescent="0.2">
      <c r="B10" s="12" t="s">
        <v>111</v>
      </c>
    </row>
    <row r="11" spans="2:2" ht="42.75" customHeight="1" x14ac:dyDescent="0.2">
      <c r="B11" s="12" t="s">
        <v>112</v>
      </c>
    </row>
    <row r="12" spans="2:2" ht="58.5" customHeight="1" x14ac:dyDescent="0.2">
      <c r="B12" s="12" t="s">
        <v>113</v>
      </c>
    </row>
    <row r="13" spans="2:2" s="3" customFormat="1" ht="63" customHeight="1" x14ac:dyDescent="0.2">
      <c r="B13" s="15" t="s">
        <v>114</v>
      </c>
    </row>
    <row r="14" spans="2:2" s="3" customFormat="1" ht="64.5" customHeight="1" x14ac:dyDescent="0.2">
      <c r="B14" s="15" t="s">
        <v>94</v>
      </c>
    </row>
    <row r="15" spans="2:2" s="3" customFormat="1" ht="110.25" customHeight="1" x14ac:dyDescent="0.2">
      <c r="B15" s="15" t="s">
        <v>117</v>
      </c>
    </row>
    <row r="16" spans="2:2" s="3" customFormat="1" ht="114.75" customHeight="1" x14ac:dyDescent="0.2">
      <c r="B16" s="77" t="s">
        <v>116</v>
      </c>
    </row>
    <row r="17" spans="2:2" s="3" customFormat="1" ht="58.5" customHeight="1" x14ac:dyDescent="0.2">
      <c r="B17" s="15" t="s">
        <v>115</v>
      </c>
    </row>
  </sheetData>
  <phoneticPr fontId="0" type="noConversion"/>
  <hyperlinks>
    <hyperlink ref="B10" location="'Guidance on usage'!A1" display="Click here to find out how to use the register, and" xr:uid="{00000000-0004-0000-0000-000000000000}"/>
    <hyperlink ref="B12" location="'Guidance on scoring'!A1" display="click here for guidance on the scoring of probabilities, impacts and risks" xr:uid="{00000000-0004-0000-0000-000001000000}"/>
    <hyperlink ref="B11" location="'Worked example'!A1" display="click here for a worked example, and" xr:uid="{00000000-0004-0000-0000-000002000000}"/>
    <hyperlink ref="B16" r:id="rId1" display="https://creativecommons.org/licenses/by-nc-sa/4.0/deed.en" xr:uid="{C735B9D6-1D98-44DA-A281-1146E1E75DFF}"/>
  </hyperlinks>
  <pageMargins left="0.75" right="0.75" top="1" bottom="1" header="0.5" footer="0.5"/>
  <pageSetup paperSize="9" orientation="portrait" verticalDpi="1200"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T32"/>
  <sheetViews>
    <sheetView workbookViewId="0">
      <selection activeCell="Q2" sqref="Q2"/>
    </sheetView>
  </sheetViews>
  <sheetFormatPr defaultRowHeight="15" x14ac:dyDescent="0.2"/>
  <cols>
    <col min="1" max="1" width="1.625" style="1" customWidth="1"/>
    <col min="2" max="2" width="5.375" style="54" customWidth="1"/>
    <col min="3" max="3" width="24.125" style="1" customWidth="1"/>
    <col min="4" max="4" width="4.875" style="1" customWidth="1"/>
    <col min="5" max="5" width="27.25" style="1" customWidth="1"/>
    <col min="6" max="6" width="5.125" style="1" customWidth="1"/>
    <col min="7" max="7" width="5" style="1" customWidth="1"/>
    <col min="8" max="8" width="4.875" style="55" customWidth="1"/>
    <col min="9" max="9" width="25.25" style="1" customWidth="1"/>
    <col min="10" max="10" width="7.75" style="1" customWidth="1"/>
    <col min="11" max="14" width="5.125" style="1" customWidth="1"/>
    <col min="15" max="15" width="5.125" style="55" customWidth="1"/>
    <col min="16" max="16" width="75.625" style="1" customWidth="1"/>
    <col min="17" max="17" width="10.375" style="1" customWidth="1"/>
    <col min="18" max="18" width="0" style="1" hidden="1" customWidth="1"/>
    <col min="19" max="16384" width="9" style="1"/>
  </cols>
  <sheetData>
    <row r="1" spans="1:228" s="44" customFormat="1" ht="8.25" customHeight="1" x14ac:dyDescent="0.2">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row>
    <row r="2" spans="1:228" s="52" customFormat="1" ht="147" customHeight="1" x14ac:dyDescent="0.3">
      <c r="A2" s="46"/>
      <c r="B2" s="47" t="s">
        <v>69</v>
      </c>
      <c r="C2" s="48" t="s">
        <v>75</v>
      </c>
      <c r="D2" s="49" t="s">
        <v>105</v>
      </c>
      <c r="E2" s="48" t="s">
        <v>1</v>
      </c>
      <c r="F2" s="50" t="s">
        <v>51</v>
      </c>
      <c r="G2" s="50" t="s">
        <v>52</v>
      </c>
      <c r="H2" s="50" t="s">
        <v>53</v>
      </c>
      <c r="I2" s="48" t="s">
        <v>76</v>
      </c>
      <c r="J2" s="49" t="s">
        <v>56</v>
      </c>
      <c r="K2" s="49" t="s">
        <v>57</v>
      </c>
      <c r="L2" s="50" t="s">
        <v>54</v>
      </c>
      <c r="M2" s="50" t="s">
        <v>55</v>
      </c>
      <c r="N2" s="50" t="s">
        <v>78</v>
      </c>
      <c r="O2" s="50" t="s">
        <v>70</v>
      </c>
      <c r="P2" s="48" t="s">
        <v>10</v>
      </c>
      <c r="Q2" s="51" t="s">
        <v>77</v>
      </c>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row>
    <row r="3" spans="1:228" s="71" customFormat="1" ht="47.25" customHeight="1" x14ac:dyDescent="0.2">
      <c r="A3" s="61"/>
      <c r="B3" s="62"/>
      <c r="C3" s="63"/>
      <c r="D3" s="63"/>
      <c r="E3" s="63"/>
      <c r="F3" s="64"/>
      <c r="G3" s="64"/>
      <c r="H3" s="65">
        <f t="shared" ref="H3:H25" si="0">F3*G3</f>
        <v>0</v>
      </c>
      <c r="I3" s="63"/>
      <c r="J3" s="66"/>
      <c r="K3" s="64"/>
      <c r="L3" s="64">
        <f>Table24[[#This Row],[    Raw probability]]</f>
        <v>0</v>
      </c>
      <c r="M3" s="64">
        <f>Table24[[#This Row],[    Raw impact]]</f>
        <v>0</v>
      </c>
      <c r="N3" s="65">
        <f t="shared" ref="N3:N25" si="1">L3*M3</f>
        <v>0</v>
      </c>
      <c r="O3" s="65">
        <f>Table24[[#This Row],[    Raw risk rating]]-(Table24[[#This Row],[    Treatment status]]*(Table24[[#This Row],[    Raw risk rating]]-Table24[[#This Row],[    Target risk rating]]))</f>
        <v>0</v>
      </c>
      <c r="P3" s="67"/>
      <c r="Q3" s="68"/>
      <c r="R3" s="69"/>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row>
    <row r="4" spans="1:228" s="71" customFormat="1" ht="47.25" customHeight="1" x14ac:dyDescent="0.2">
      <c r="A4" s="61"/>
      <c r="B4" s="62"/>
      <c r="C4" s="63"/>
      <c r="D4" s="63"/>
      <c r="E4" s="63"/>
      <c r="F4" s="64"/>
      <c r="G4" s="64"/>
      <c r="H4" s="65">
        <f t="shared" si="0"/>
        <v>0</v>
      </c>
      <c r="I4" s="63"/>
      <c r="J4" s="66"/>
      <c r="K4" s="64"/>
      <c r="L4" s="64">
        <f>Table24[[#This Row],[    Raw probability]]</f>
        <v>0</v>
      </c>
      <c r="M4" s="64">
        <f>Table24[[#This Row],[    Raw impact]]</f>
        <v>0</v>
      </c>
      <c r="N4" s="65">
        <f t="shared" si="1"/>
        <v>0</v>
      </c>
      <c r="O4" s="65">
        <f>Table24[[#This Row],[    Raw risk rating]]-(Table24[[#This Row],[    Treatment status]]*(Table24[[#This Row],[    Raw risk rating]]-Table24[[#This Row],[    Target risk rating]]))</f>
        <v>0</v>
      </c>
      <c r="P4" s="67"/>
      <c r="Q4" s="68"/>
      <c r="R4" s="69"/>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row>
    <row r="5" spans="1:228" s="71" customFormat="1" ht="47.25" customHeight="1" x14ac:dyDescent="0.2">
      <c r="A5" s="61"/>
      <c r="B5" s="62"/>
      <c r="C5" s="63"/>
      <c r="D5" s="63"/>
      <c r="E5" s="63"/>
      <c r="F5" s="64"/>
      <c r="G5" s="64"/>
      <c r="H5" s="65">
        <f t="shared" si="0"/>
        <v>0</v>
      </c>
      <c r="I5" s="63"/>
      <c r="J5" s="66"/>
      <c r="K5" s="64"/>
      <c r="L5" s="64">
        <f>Table24[[#This Row],[    Raw probability]]</f>
        <v>0</v>
      </c>
      <c r="M5" s="64">
        <f>Table24[[#This Row],[    Raw impact]]</f>
        <v>0</v>
      </c>
      <c r="N5" s="65">
        <f t="shared" si="1"/>
        <v>0</v>
      </c>
      <c r="O5" s="65">
        <f>Table24[[#This Row],[    Raw risk rating]]-(Table24[[#This Row],[    Treatment status]]*(Table24[[#This Row],[    Raw risk rating]]-Table24[[#This Row],[    Target risk rating]]))</f>
        <v>0</v>
      </c>
      <c r="P5" s="67"/>
      <c r="Q5" s="68"/>
      <c r="R5" s="69"/>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row>
    <row r="6" spans="1:228" s="71" customFormat="1" ht="47.25" customHeight="1" x14ac:dyDescent="0.2">
      <c r="A6" s="61"/>
      <c r="B6" s="62"/>
      <c r="C6" s="63"/>
      <c r="D6" s="63"/>
      <c r="E6" s="63"/>
      <c r="F6" s="64"/>
      <c r="G6" s="64"/>
      <c r="H6" s="65">
        <f t="shared" si="0"/>
        <v>0</v>
      </c>
      <c r="I6" s="63"/>
      <c r="J6" s="66"/>
      <c r="K6" s="64"/>
      <c r="L6" s="64">
        <f>Table24[[#This Row],[    Raw probability]]</f>
        <v>0</v>
      </c>
      <c r="M6" s="64">
        <f>Table24[[#This Row],[    Raw impact]]</f>
        <v>0</v>
      </c>
      <c r="N6" s="65">
        <f t="shared" si="1"/>
        <v>0</v>
      </c>
      <c r="O6" s="65">
        <f>Table24[[#This Row],[    Raw risk rating]]-(Table24[[#This Row],[    Treatment status]]*(Table24[[#This Row],[    Raw risk rating]]-Table24[[#This Row],[    Target risk rating]]))</f>
        <v>0</v>
      </c>
      <c r="P6" s="67"/>
      <c r="Q6" s="68"/>
      <c r="R6" s="69"/>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row>
    <row r="7" spans="1:228" s="71" customFormat="1" ht="47.25" customHeight="1" x14ac:dyDescent="0.2">
      <c r="A7" s="61"/>
      <c r="B7" s="62"/>
      <c r="C7" s="63"/>
      <c r="D7" s="63"/>
      <c r="E7" s="63"/>
      <c r="F7" s="64"/>
      <c r="G7" s="64"/>
      <c r="H7" s="65">
        <f t="shared" si="0"/>
        <v>0</v>
      </c>
      <c r="I7" s="63"/>
      <c r="J7" s="66"/>
      <c r="K7" s="64"/>
      <c r="L7" s="64">
        <f>Table24[[#This Row],[    Raw probability]]</f>
        <v>0</v>
      </c>
      <c r="M7" s="64">
        <f>Table24[[#This Row],[    Raw impact]]</f>
        <v>0</v>
      </c>
      <c r="N7" s="65">
        <f t="shared" si="1"/>
        <v>0</v>
      </c>
      <c r="O7" s="65">
        <f>Table24[[#This Row],[    Raw risk rating]]-(Table24[[#This Row],[    Treatment status]]*(Table24[[#This Row],[    Raw risk rating]]-Table24[[#This Row],[    Target risk rating]]))</f>
        <v>0</v>
      </c>
      <c r="P7" s="67"/>
      <c r="Q7" s="68"/>
      <c r="R7" s="69"/>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row>
    <row r="8" spans="1:228" s="71" customFormat="1" ht="47.25" customHeight="1" x14ac:dyDescent="0.2">
      <c r="A8" s="61"/>
      <c r="B8" s="62"/>
      <c r="C8" s="63"/>
      <c r="D8" s="63"/>
      <c r="E8" s="63"/>
      <c r="F8" s="64"/>
      <c r="G8" s="64"/>
      <c r="H8" s="65">
        <f t="shared" si="0"/>
        <v>0</v>
      </c>
      <c r="I8" s="63"/>
      <c r="J8" s="66"/>
      <c r="K8" s="64"/>
      <c r="L8" s="64">
        <f>Table24[[#This Row],[    Raw probability]]</f>
        <v>0</v>
      </c>
      <c r="M8" s="64">
        <f>Table24[[#This Row],[    Raw impact]]</f>
        <v>0</v>
      </c>
      <c r="N8" s="65">
        <f t="shared" si="1"/>
        <v>0</v>
      </c>
      <c r="O8" s="65">
        <f>Table24[[#This Row],[    Raw risk rating]]-(Table24[[#This Row],[    Treatment status]]*(Table24[[#This Row],[    Raw risk rating]]-Table24[[#This Row],[    Target risk rating]]))</f>
        <v>0</v>
      </c>
      <c r="P8" s="67"/>
      <c r="Q8" s="68"/>
      <c r="R8" s="69"/>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row>
    <row r="9" spans="1:228" s="71" customFormat="1" ht="47.25" customHeight="1" x14ac:dyDescent="0.2">
      <c r="A9" s="61"/>
      <c r="B9" s="62"/>
      <c r="C9" s="63"/>
      <c r="D9" s="63"/>
      <c r="E9" s="63"/>
      <c r="F9" s="64"/>
      <c r="G9" s="64"/>
      <c r="H9" s="65">
        <f t="shared" si="0"/>
        <v>0</v>
      </c>
      <c r="I9" s="63"/>
      <c r="J9" s="66"/>
      <c r="K9" s="64"/>
      <c r="L9" s="64">
        <f>Table24[[#This Row],[    Raw probability]]</f>
        <v>0</v>
      </c>
      <c r="M9" s="64">
        <f>Table24[[#This Row],[    Raw impact]]</f>
        <v>0</v>
      </c>
      <c r="N9" s="65">
        <f t="shared" si="1"/>
        <v>0</v>
      </c>
      <c r="O9" s="65">
        <f>Table24[[#This Row],[    Raw risk rating]]-(Table24[[#This Row],[    Treatment status]]*(Table24[[#This Row],[    Raw risk rating]]-Table24[[#This Row],[    Target risk rating]]))</f>
        <v>0</v>
      </c>
      <c r="P9" s="67"/>
      <c r="Q9" s="68"/>
      <c r="R9" s="69"/>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row>
    <row r="10" spans="1:228" s="71" customFormat="1" ht="47.25" customHeight="1" x14ac:dyDescent="0.2">
      <c r="A10" s="61"/>
      <c r="B10" s="62"/>
      <c r="C10" s="63"/>
      <c r="D10" s="63"/>
      <c r="E10" s="63"/>
      <c r="F10" s="64"/>
      <c r="G10" s="64"/>
      <c r="H10" s="65">
        <f t="shared" si="0"/>
        <v>0</v>
      </c>
      <c r="I10" s="63"/>
      <c r="J10" s="66"/>
      <c r="K10" s="64"/>
      <c r="L10" s="64">
        <f>Table24[[#This Row],[    Raw probability]]</f>
        <v>0</v>
      </c>
      <c r="M10" s="64">
        <f>Table24[[#This Row],[    Raw impact]]</f>
        <v>0</v>
      </c>
      <c r="N10" s="65">
        <f t="shared" si="1"/>
        <v>0</v>
      </c>
      <c r="O10" s="65">
        <f>Table24[[#This Row],[    Raw risk rating]]-(Table24[[#This Row],[    Treatment status]]*(Table24[[#This Row],[    Raw risk rating]]-Table24[[#This Row],[    Target risk rating]]))</f>
        <v>0</v>
      </c>
      <c r="P10" s="67"/>
      <c r="Q10" s="68"/>
      <c r="R10" s="69"/>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row>
    <row r="11" spans="1:228" s="71" customFormat="1" ht="47.25" customHeight="1" x14ac:dyDescent="0.2">
      <c r="A11" s="61"/>
      <c r="B11" s="62"/>
      <c r="C11" s="63"/>
      <c r="D11" s="63"/>
      <c r="E11" s="63"/>
      <c r="F11" s="64"/>
      <c r="G11" s="64"/>
      <c r="H11" s="65">
        <f t="shared" si="0"/>
        <v>0</v>
      </c>
      <c r="I11" s="63"/>
      <c r="J11" s="66"/>
      <c r="K11" s="64"/>
      <c r="L11" s="64">
        <f>Table24[[#This Row],[    Raw probability]]</f>
        <v>0</v>
      </c>
      <c r="M11" s="64">
        <f>Table24[[#This Row],[    Raw impact]]</f>
        <v>0</v>
      </c>
      <c r="N11" s="65">
        <f t="shared" si="1"/>
        <v>0</v>
      </c>
      <c r="O11" s="65">
        <f>Table24[[#This Row],[    Raw risk rating]]-(Table24[[#This Row],[    Treatment status]]*(Table24[[#This Row],[    Raw risk rating]]-Table24[[#This Row],[    Target risk rating]]))</f>
        <v>0</v>
      </c>
      <c r="P11" s="67"/>
      <c r="Q11" s="68"/>
      <c r="R11" s="69"/>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row>
    <row r="12" spans="1:228" s="71" customFormat="1" ht="32.25" customHeight="1" x14ac:dyDescent="0.2">
      <c r="A12" s="61"/>
      <c r="B12" s="62"/>
      <c r="C12" s="63"/>
      <c r="D12" s="63"/>
      <c r="E12" s="63"/>
      <c r="F12" s="64"/>
      <c r="G12" s="64"/>
      <c r="H12" s="65">
        <f t="shared" si="0"/>
        <v>0</v>
      </c>
      <c r="I12" s="63"/>
      <c r="J12" s="66"/>
      <c r="K12" s="64"/>
      <c r="L12" s="64">
        <f>Table24[[#This Row],[    Raw probability]]</f>
        <v>0</v>
      </c>
      <c r="M12" s="64">
        <f>Table24[[#This Row],[    Raw impact]]</f>
        <v>0</v>
      </c>
      <c r="N12" s="65">
        <f t="shared" si="1"/>
        <v>0</v>
      </c>
      <c r="O12" s="65">
        <f>Table24[[#This Row],[    Raw risk rating]]-(Table24[[#This Row],[    Treatment status]]*(Table24[[#This Row],[    Raw risk rating]]-Table24[[#This Row],[    Target risk rating]]))</f>
        <v>0</v>
      </c>
      <c r="P12" s="67"/>
      <c r="Q12" s="68"/>
      <c r="R12" s="69"/>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row>
    <row r="13" spans="1:228" s="71" customFormat="1" ht="32.25" customHeight="1" x14ac:dyDescent="0.2">
      <c r="A13" s="61"/>
      <c r="B13" s="62"/>
      <c r="C13" s="63"/>
      <c r="D13" s="63"/>
      <c r="E13" s="63"/>
      <c r="F13" s="64"/>
      <c r="G13" s="64"/>
      <c r="H13" s="65">
        <f t="shared" si="0"/>
        <v>0</v>
      </c>
      <c r="I13" s="63"/>
      <c r="J13" s="66"/>
      <c r="K13" s="64"/>
      <c r="L13" s="64">
        <f>Table24[[#This Row],[    Raw probability]]</f>
        <v>0</v>
      </c>
      <c r="M13" s="64">
        <f>Table24[[#This Row],[    Raw impact]]</f>
        <v>0</v>
      </c>
      <c r="N13" s="65">
        <f t="shared" si="1"/>
        <v>0</v>
      </c>
      <c r="O13" s="65">
        <f>Table24[[#This Row],[    Raw risk rating]]-(Table24[[#This Row],[    Treatment status]]*(Table24[[#This Row],[    Raw risk rating]]-Table24[[#This Row],[    Target risk rating]]))</f>
        <v>0</v>
      </c>
      <c r="P13" s="67"/>
      <c r="Q13" s="68"/>
      <c r="R13" s="69"/>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row>
    <row r="14" spans="1:228" s="71" customFormat="1" ht="32.25" customHeight="1" x14ac:dyDescent="0.2">
      <c r="A14" s="61"/>
      <c r="B14" s="62"/>
      <c r="C14" s="63"/>
      <c r="D14" s="63"/>
      <c r="E14" s="63"/>
      <c r="F14" s="64"/>
      <c r="G14" s="64"/>
      <c r="H14" s="65">
        <f t="shared" si="0"/>
        <v>0</v>
      </c>
      <c r="I14" s="63"/>
      <c r="J14" s="66"/>
      <c r="K14" s="64"/>
      <c r="L14" s="64">
        <f>Table24[[#This Row],[    Raw probability]]</f>
        <v>0</v>
      </c>
      <c r="M14" s="64">
        <f>Table24[[#This Row],[    Raw impact]]</f>
        <v>0</v>
      </c>
      <c r="N14" s="65">
        <f t="shared" si="1"/>
        <v>0</v>
      </c>
      <c r="O14" s="65">
        <f>Table24[[#This Row],[    Raw risk rating]]-(Table24[[#This Row],[    Treatment status]]*(Table24[[#This Row],[    Raw risk rating]]-Table24[[#This Row],[    Target risk rating]]))</f>
        <v>0</v>
      </c>
      <c r="P14" s="67"/>
      <c r="Q14" s="68"/>
      <c r="R14" s="69"/>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row>
    <row r="15" spans="1:228" s="71" customFormat="1" ht="32.25" customHeight="1" x14ac:dyDescent="0.2">
      <c r="A15" s="61"/>
      <c r="B15" s="62"/>
      <c r="C15" s="63"/>
      <c r="D15" s="63"/>
      <c r="E15" s="63"/>
      <c r="F15" s="64"/>
      <c r="G15" s="64"/>
      <c r="H15" s="65">
        <f t="shared" si="0"/>
        <v>0</v>
      </c>
      <c r="I15" s="63"/>
      <c r="J15" s="66"/>
      <c r="K15" s="64"/>
      <c r="L15" s="64">
        <f>Table24[[#This Row],[    Raw probability]]</f>
        <v>0</v>
      </c>
      <c r="M15" s="64">
        <f>Table24[[#This Row],[    Raw impact]]</f>
        <v>0</v>
      </c>
      <c r="N15" s="65">
        <f t="shared" si="1"/>
        <v>0</v>
      </c>
      <c r="O15" s="65">
        <f>Table24[[#This Row],[    Raw risk rating]]-(Table24[[#This Row],[    Treatment status]]*(Table24[[#This Row],[    Raw risk rating]]-Table24[[#This Row],[    Target risk rating]]))</f>
        <v>0</v>
      </c>
      <c r="P15" s="67"/>
      <c r="Q15" s="68"/>
      <c r="R15" s="69"/>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row>
    <row r="16" spans="1:228" s="71" customFormat="1" ht="32.25" customHeight="1" x14ac:dyDescent="0.2">
      <c r="A16" s="61"/>
      <c r="B16" s="62"/>
      <c r="C16" s="63"/>
      <c r="D16" s="63"/>
      <c r="E16" s="63"/>
      <c r="F16" s="64"/>
      <c r="G16" s="64"/>
      <c r="H16" s="65">
        <f t="shared" si="0"/>
        <v>0</v>
      </c>
      <c r="I16" s="63"/>
      <c r="J16" s="66"/>
      <c r="K16" s="64"/>
      <c r="L16" s="64">
        <f>Table24[[#This Row],[    Raw probability]]</f>
        <v>0</v>
      </c>
      <c r="M16" s="64">
        <f>Table24[[#This Row],[    Raw impact]]</f>
        <v>0</v>
      </c>
      <c r="N16" s="65">
        <f t="shared" si="1"/>
        <v>0</v>
      </c>
      <c r="O16" s="65">
        <f>Table24[[#This Row],[    Raw risk rating]]-(Table24[[#This Row],[    Treatment status]]*(Table24[[#This Row],[    Raw risk rating]]-Table24[[#This Row],[    Target risk rating]]))</f>
        <v>0</v>
      </c>
      <c r="P16" s="67"/>
      <c r="Q16" s="68"/>
      <c r="R16" s="69"/>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row>
    <row r="17" spans="1:228" s="71" customFormat="1" ht="32.25" customHeight="1" x14ac:dyDescent="0.2">
      <c r="A17" s="61"/>
      <c r="B17" s="62"/>
      <c r="C17" s="63"/>
      <c r="D17" s="63"/>
      <c r="E17" s="63"/>
      <c r="F17" s="64"/>
      <c r="G17" s="64"/>
      <c r="H17" s="65">
        <f t="shared" si="0"/>
        <v>0</v>
      </c>
      <c r="I17" s="63"/>
      <c r="J17" s="66"/>
      <c r="K17" s="64"/>
      <c r="L17" s="64">
        <f>Table24[[#This Row],[    Raw probability]]</f>
        <v>0</v>
      </c>
      <c r="M17" s="64">
        <f>Table24[[#This Row],[    Raw impact]]</f>
        <v>0</v>
      </c>
      <c r="N17" s="65">
        <f t="shared" si="1"/>
        <v>0</v>
      </c>
      <c r="O17" s="65">
        <f>Table24[[#This Row],[    Raw risk rating]]-(Table24[[#This Row],[    Treatment status]]*(Table24[[#This Row],[    Raw risk rating]]-Table24[[#This Row],[    Target risk rating]]))</f>
        <v>0</v>
      </c>
      <c r="P17" s="67"/>
      <c r="Q17" s="68"/>
      <c r="R17" s="69"/>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row>
    <row r="18" spans="1:228" s="71" customFormat="1" ht="32.25" customHeight="1" x14ac:dyDescent="0.2">
      <c r="A18" s="61"/>
      <c r="B18" s="62"/>
      <c r="C18" s="63"/>
      <c r="D18" s="63"/>
      <c r="E18" s="63"/>
      <c r="F18" s="64"/>
      <c r="G18" s="64"/>
      <c r="H18" s="65">
        <f t="shared" si="0"/>
        <v>0</v>
      </c>
      <c r="I18" s="63"/>
      <c r="J18" s="66"/>
      <c r="K18" s="64"/>
      <c r="L18" s="64">
        <f>Table24[[#This Row],[    Raw probability]]</f>
        <v>0</v>
      </c>
      <c r="M18" s="64">
        <f>Table24[[#This Row],[    Raw impact]]</f>
        <v>0</v>
      </c>
      <c r="N18" s="65">
        <f t="shared" si="1"/>
        <v>0</v>
      </c>
      <c r="O18" s="65">
        <f>Table24[[#This Row],[    Raw risk rating]]-(Table24[[#This Row],[    Treatment status]]*(Table24[[#This Row],[    Raw risk rating]]-Table24[[#This Row],[    Target risk rating]]))</f>
        <v>0</v>
      </c>
      <c r="P18" s="67"/>
      <c r="Q18" s="68"/>
      <c r="R18" s="69"/>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row>
    <row r="19" spans="1:228" s="71" customFormat="1" ht="32.25" customHeight="1" x14ac:dyDescent="0.2">
      <c r="A19" s="61"/>
      <c r="B19" s="62"/>
      <c r="C19" s="63"/>
      <c r="D19" s="63"/>
      <c r="E19" s="63"/>
      <c r="F19" s="64"/>
      <c r="G19" s="64"/>
      <c r="H19" s="65">
        <f t="shared" si="0"/>
        <v>0</v>
      </c>
      <c r="I19" s="63"/>
      <c r="J19" s="66"/>
      <c r="K19" s="64"/>
      <c r="L19" s="64">
        <f>Table24[[#This Row],[    Raw probability]]</f>
        <v>0</v>
      </c>
      <c r="M19" s="64">
        <f>Table24[[#This Row],[    Raw impact]]</f>
        <v>0</v>
      </c>
      <c r="N19" s="65">
        <f t="shared" si="1"/>
        <v>0</v>
      </c>
      <c r="O19" s="65">
        <f>Table24[[#This Row],[    Raw risk rating]]-(Table24[[#This Row],[    Treatment status]]*(Table24[[#This Row],[    Raw risk rating]]-Table24[[#This Row],[    Target risk rating]]))</f>
        <v>0</v>
      </c>
      <c r="P19" s="67"/>
      <c r="Q19" s="68"/>
      <c r="R19" s="69"/>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row>
    <row r="20" spans="1:228" s="71" customFormat="1" ht="32.25" customHeight="1" x14ac:dyDescent="0.2">
      <c r="A20" s="61"/>
      <c r="B20" s="62"/>
      <c r="C20" s="63"/>
      <c r="D20" s="63"/>
      <c r="E20" s="63"/>
      <c r="F20" s="64"/>
      <c r="G20" s="64"/>
      <c r="H20" s="65">
        <f t="shared" si="0"/>
        <v>0</v>
      </c>
      <c r="I20" s="63"/>
      <c r="J20" s="66"/>
      <c r="K20" s="64"/>
      <c r="L20" s="64">
        <f>Table24[[#This Row],[    Raw probability]]</f>
        <v>0</v>
      </c>
      <c r="M20" s="64">
        <f>Table24[[#This Row],[    Raw impact]]</f>
        <v>0</v>
      </c>
      <c r="N20" s="65">
        <f t="shared" si="1"/>
        <v>0</v>
      </c>
      <c r="O20" s="65">
        <f>Table24[[#This Row],[    Raw risk rating]]-(Table24[[#This Row],[    Treatment status]]*(Table24[[#This Row],[    Raw risk rating]]-Table24[[#This Row],[    Target risk rating]]))</f>
        <v>0</v>
      </c>
      <c r="P20" s="67"/>
      <c r="Q20" s="68"/>
      <c r="R20" s="69"/>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row>
    <row r="21" spans="1:228" s="71" customFormat="1" ht="32.25" customHeight="1" x14ac:dyDescent="0.2">
      <c r="A21" s="61"/>
      <c r="B21" s="62"/>
      <c r="C21" s="63"/>
      <c r="D21" s="63"/>
      <c r="E21" s="63"/>
      <c r="F21" s="64"/>
      <c r="G21" s="64"/>
      <c r="H21" s="65">
        <f t="shared" si="0"/>
        <v>0</v>
      </c>
      <c r="I21" s="63"/>
      <c r="J21" s="66"/>
      <c r="K21" s="64"/>
      <c r="L21" s="64">
        <f>Table24[[#This Row],[    Raw probability]]</f>
        <v>0</v>
      </c>
      <c r="M21" s="64">
        <f>Table24[[#This Row],[    Raw impact]]</f>
        <v>0</v>
      </c>
      <c r="N21" s="65">
        <f t="shared" si="1"/>
        <v>0</v>
      </c>
      <c r="O21" s="65">
        <f>Table24[[#This Row],[    Raw risk rating]]-(Table24[[#This Row],[    Treatment status]]*(Table24[[#This Row],[    Raw risk rating]]-Table24[[#This Row],[    Target risk rating]]))</f>
        <v>0</v>
      </c>
      <c r="P21" s="67"/>
      <c r="Q21" s="68"/>
      <c r="R21" s="69"/>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row>
    <row r="22" spans="1:228" s="71" customFormat="1" ht="32.25" customHeight="1" x14ac:dyDescent="0.2">
      <c r="A22" s="61"/>
      <c r="B22" s="62"/>
      <c r="C22" s="63"/>
      <c r="D22" s="63"/>
      <c r="E22" s="63"/>
      <c r="F22" s="64"/>
      <c r="G22" s="64"/>
      <c r="H22" s="65">
        <f t="shared" si="0"/>
        <v>0</v>
      </c>
      <c r="I22" s="63"/>
      <c r="J22" s="66"/>
      <c r="K22" s="64"/>
      <c r="L22" s="64">
        <f>Table24[[#This Row],[    Raw probability]]</f>
        <v>0</v>
      </c>
      <c r="M22" s="64">
        <f>Table24[[#This Row],[    Raw impact]]</f>
        <v>0</v>
      </c>
      <c r="N22" s="65">
        <f t="shared" si="1"/>
        <v>0</v>
      </c>
      <c r="O22" s="65">
        <f>Table24[[#This Row],[    Raw risk rating]]-(Table24[[#This Row],[    Treatment status]]*(Table24[[#This Row],[    Raw risk rating]]-Table24[[#This Row],[    Target risk rating]]))</f>
        <v>0</v>
      </c>
      <c r="P22" s="67"/>
      <c r="Q22" s="68"/>
      <c r="R22" s="69"/>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row>
    <row r="23" spans="1:228" s="71" customFormat="1" ht="32.25" customHeight="1" x14ac:dyDescent="0.2">
      <c r="A23" s="61"/>
      <c r="B23" s="62"/>
      <c r="C23" s="63"/>
      <c r="D23" s="63"/>
      <c r="E23" s="63"/>
      <c r="F23" s="64"/>
      <c r="G23" s="64"/>
      <c r="H23" s="65">
        <f t="shared" si="0"/>
        <v>0</v>
      </c>
      <c r="I23" s="63"/>
      <c r="J23" s="66"/>
      <c r="K23" s="64"/>
      <c r="L23" s="64">
        <f>Table24[[#This Row],[    Raw probability]]</f>
        <v>0</v>
      </c>
      <c r="M23" s="64">
        <f>Table24[[#This Row],[    Raw impact]]</f>
        <v>0</v>
      </c>
      <c r="N23" s="65">
        <f t="shared" si="1"/>
        <v>0</v>
      </c>
      <c r="O23" s="65">
        <f>Table24[[#This Row],[    Raw risk rating]]-(Table24[[#This Row],[    Treatment status]]*(Table24[[#This Row],[    Raw risk rating]]-Table24[[#This Row],[    Target risk rating]]))</f>
        <v>0</v>
      </c>
      <c r="P23" s="67"/>
      <c r="Q23" s="68"/>
      <c r="R23" s="69"/>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row>
    <row r="24" spans="1:228" s="71" customFormat="1" ht="32.25" customHeight="1" x14ac:dyDescent="0.2">
      <c r="A24" s="61"/>
      <c r="B24" s="62"/>
      <c r="C24" s="63"/>
      <c r="D24" s="63"/>
      <c r="E24" s="63"/>
      <c r="F24" s="64"/>
      <c r="G24" s="64"/>
      <c r="H24" s="65">
        <f t="shared" si="0"/>
        <v>0</v>
      </c>
      <c r="I24" s="63"/>
      <c r="J24" s="66"/>
      <c r="K24" s="64"/>
      <c r="L24" s="64">
        <f>Table24[[#This Row],[    Raw probability]]</f>
        <v>0</v>
      </c>
      <c r="M24" s="64">
        <f>Table24[[#This Row],[    Raw impact]]</f>
        <v>0</v>
      </c>
      <c r="N24" s="65">
        <f t="shared" si="1"/>
        <v>0</v>
      </c>
      <c r="O24" s="65">
        <f>Table24[[#This Row],[    Raw risk rating]]-(Table24[[#This Row],[    Treatment status]]*(Table24[[#This Row],[    Raw risk rating]]-Table24[[#This Row],[    Target risk rating]]))</f>
        <v>0</v>
      </c>
      <c r="P24" s="67"/>
      <c r="Q24" s="68"/>
      <c r="R24" s="69"/>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row>
    <row r="25" spans="1:228" s="71" customFormat="1" ht="32.25" customHeight="1" x14ac:dyDescent="0.2">
      <c r="A25" s="61"/>
      <c r="B25" s="72"/>
      <c r="C25" s="73"/>
      <c r="D25" s="73"/>
      <c r="E25" s="73"/>
      <c r="F25" s="74"/>
      <c r="G25" s="74"/>
      <c r="H25" s="65">
        <f t="shared" si="0"/>
        <v>0</v>
      </c>
      <c r="I25" s="73"/>
      <c r="J25" s="66"/>
      <c r="K25" s="74"/>
      <c r="L25" s="64">
        <f>Table24[[#This Row],[    Raw probability]]</f>
        <v>0</v>
      </c>
      <c r="M25" s="64">
        <f>Table24[[#This Row],[    Raw impact]]</f>
        <v>0</v>
      </c>
      <c r="N25" s="65">
        <f t="shared" si="1"/>
        <v>0</v>
      </c>
      <c r="O25" s="65">
        <f>Table24[[#This Row],[    Raw risk rating]]-(Table24[[#This Row],[    Treatment status]]*(Table24[[#This Row],[    Raw risk rating]]-Table24[[#This Row],[    Target risk rating]]))</f>
        <v>0</v>
      </c>
      <c r="P25" s="75"/>
      <c r="Q25" s="76"/>
      <c r="R25" s="69"/>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row>
    <row r="26" spans="1:228" x14ac:dyDescent="0.2">
      <c r="A26" s="5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row>
    <row r="27" spans="1:228" x14ac:dyDescent="0.2">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row>
    <row r="28" spans="1:228" x14ac:dyDescent="0.2">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row>
    <row r="29" spans="1:228" x14ac:dyDescent="0.2">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row>
    <row r="30" spans="1:228" x14ac:dyDescent="0.2">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row>
    <row r="31" spans="1:228" x14ac:dyDescent="0.2">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row>
    <row r="32" spans="1:228" x14ac:dyDescent="0.2">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row>
  </sheetData>
  <conditionalFormatting sqref="B3:B25">
    <cfRule type="duplicateValues" dxfId="5" priority="47"/>
  </conditionalFormatting>
  <conditionalFormatting sqref="H3:H25">
    <cfRule type="colorScale" priority="18">
      <colorScale>
        <cfvo type="min"/>
        <cfvo type="percentile" val="50"/>
        <cfvo type="max"/>
        <color rgb="FF00B050"/>
        <color rgb="FFFFEB84"/>
        <color rgb="FFC00000"/>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00B050"/>
        <color rgb="FFFFEB84"/>
        <color rgb="FFC00000"/>
      </colorScale>
    </cfRule>
    <cfRule type="colorScale" priority="21">
      <colorScale>
        <cfvo type="min"/>
        <cfvo type="percentile" val="50"/>
        <cfvo type="max"/>
        <color rgb="FF00B050"/>
        <color rgb="FFFFEB84"/>
        <color rgb="FFFF0000"/>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92D050"/>
        <color rgb="FFFFEB84"/>
        <color rgb="FFFF0000"/>
      </colorScale>
    </cfRule>
    <cfRule type="colorScale" priority="24">
      <colorScale>
        <cfvo type="min"/>
        <cfvo type="percentile" val="50"/>
        <cfvo type="max"/>
        <color rgb="FF00B050"/>
        <color rgb="FFFFEB84"/>
        <color rgb="FFC00000"/>
      </colorScale>
    </cfRule>
    <cfRule type="colorScale" priority="25">
      <colorScale>
        <cfvo type="min"/>
        <cfvo type="percentile" val="50"/>
        <cfvo type="max"/>
        <color rgb="FF00B050"/>
        <color rgb="FFFFEB84"/>
        <color rgb="FFC00000"/>
      </colorScale>
    </cfRule>
    <cfRule type="colorScale" priority="26">
      <colorScale>
        <cfvo type="min"/>
        <cfvo type="percentile" val="50"/>
        <cfvo type="max"/>
        <color rgb="FFF8696B"/>
        <color rgb="FFFFEB84"/>
        <color rgb="FF63BE7B"/>
      </colorScale>
    </cfRule>
    <cfRule type="colorScale" priority="27">
      <colorScale>
        <cfvo type="min"/>
        <cfvo type="percentile" val="50"/>
        <cfvo type="max"/>
        <color rgb="FF00B050"/>
        <color rgb="FFFFEB84"/>
        <color rgb="FFC00000"/>
      </colorScale>
    </cfRule>
    <cfRule type="colorScale" priority="28">
      <colorScale>
        <cfvo type="min"/>
        <cfvo type="percentile" val="50"/>
        <cfvo type="max"/>
        <color rgb="FF00B050"/>
        <color rgb="FFFFEB84"/>
        <color rgb="FFFF0000"/>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00B050"/>
        <color rgb="FFFFEB84"/>
        <color rgb="FFC00000"/>
      </colorScale>
    </cfRule>
    <cfRule type="colorScale" priority="31">
      <colorScale>
        <cfvo type="min"/>
        <cfvo type="percentile" val="50"/>
        <cfvo type="max"/>
        <color rgb="FF92D050"/>
        <color rgb="FFFFEB84"/>
        <color rgb="FFFF0000"/>
      </colorScale>
    </cfRule>
    <cfRule type="colorScale" priority="32">
      <colorScale>
        <cfvo type="min"/>
        <cfvo type="percentile" val="50"/>
        <cfvo type="max"/>
        <color rgb="FF00B050"/>
        <color rgb="FFFFEB84"/>
        <color rgb="FFC00000"/>
      </colorScale>
    </cfRule>
    <cfRule type="colorScale" priority="33">
      <colorScale>
        <cfvo type="percent" val="0"/>
        <cfvo type="percentile" val="50"/>
        <cfvo type="percent" val="100"/>
        <color rgb="FF00B050"/>
        <color rgb="FFFFEB84"/>
        <color rgb="FFC00000"/>
      </colorScale>
    </cfRule>
  </conditionalFormatting>
  <conditionalFormatting sqref="L3:L25">
    <cfRule type="cellIs" dxfId="4" priority="36" operator="notEqual">
      <formula>F3</formula>
    </cfRule>
  </conditionalFormatting>
  <conditionalFormatting sqref="M3:M25">
    <cfRule type="cellIs" dxfId="3" priority="35" operator="notEqual">
      <formula>G3</formula>
    </cfRule>
  </conditionalFormatting>
  <conditionalFormatting sqref="N3:O25">
    <cfRule type="colorScale" priority="1">
      <colorScale>
        <cfvo type="min"/>
        <cfvo type="percentile" val="50"/>
        <cfvo type="max"/>
        <color rgb="FF00B050"/>
        <color rgb="FFFFEB84"/>
        <color rgb="FFC00000"/>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00B050"/>
        <color rgb="FFFFEB84"/>
        <color rgb="FFC00000"/>
      </colorScale>
    </cfRule>
    <cfRule type="colorScale" priority="4">
      <colorScale>
        <cfvo type="min"/>
        <cfvo type="percentile" val="50"/>
        <cfvo type="max"/>
        <color rgb="FF00B050"/>
        <color rgb="FFFFEB84"/>
        <color rgb="FFFF0000"/>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92D050"/>
        <color rgb="FFFFEB84"/>
        <color rgb="FFFF0000"/>
      </colorScale>
    </cfRule>
    <cfRule type="colorScale" priority="7">
      <colorScale>
        <cfvo type="min"/>
        <cfvo type="percentile" val="50"/>
        <cfvo type="max"/>
        <color rgb="FF00B050"/>
        <color rgb="FFFFEB84"/>
        <color rgb="FFC00000"/>
      </colorScale>
    </cfRule>
    <cfRule type="colorScale" priority="8">
      <colorScale>
        <cfvo type="min"/>
        <cfvo type="percentile" val="50"/>
        <cfvo type="max"/>
        <color rgb="FF00B050"/>
        <color rgb="FFFFEB84"/>
        <color rgb="FFC00000"/>
      </colorScale>
    </cfRule>
    <cfRule type="colorScale" priority="9">
      <colorScale>
        <cfvo type="min"/>
        <cfvo type="percentile" val="50"/>
        <cfvo type="max"/>
        <color rgb="FFF8696B"/>
        <color rgb="FFFFEB84"/>
        <color rgb="FF63BE7B"/>
      </colorScale>
    </cfRule>
    <cfRule type="colorScale" priority="10">
      <colorScale>
        <cfvo type="min"/>
        <cfvo type="percentile" val="50"/>
        <cfvo type="max"/>
        <color rgb="FF00B050"/>
        <color rgb="FFFFEB84"/>
        <color rgb="FFC00000"/>
      </colorScale>
    </cfRule>
    <cfRule type="colorScale" priority="11">
      <colorScale>
        <cfvo type="min"/>
        <cfvo type="percentile" val="50"/>
        <cfvo type="max"/>
        <color rgb="FF00B050"/>
        <color rgb="FFFFEB84"/>
        <color rgb="FFFF0000"/>
      </colorScale>
    </cfRule>
    <cfRule type="colorScale" priority="12">
      <colorScale>
        <cfvo type="min"/>
        <cfvo type="percentile" val="50"/>
        <cfvo type="max"/>
        <color rgb="FFF8696B"/>
        <color rgb="FFFFEB84"/>
        <color rgb="FF63BE7B"/>
      </colorScale>
    </cfRule>
    <cfRule type="colorScale" priority="13">
      <colorScale>
        <cfvo type="min"/>
        <cfvo type="percentile" val="50"/>
        <cfvo type="max"/>
        <color rgb="FF00B050"/>
        <color rgb="FFFFEB84"/>
        <color rgb="FFC00000"/>
      </colorScale>
    </cfRule>
    <cfRule type="colorScale" priority="14">
      <colorScale>
        <cfvo type="min"/>
        <cfvo type="percentile" val="50"/>
        <cfvo type="max"/>
        <color rgb="FF92D050"/>
        <color rgb="FFFFEB84"/>
        <color rgb="FFFF0000"/>
      </colorScale>
    </cfRule>
    <cfRule type="colorScale" priority="15">
      <colorScale>
        <cfvo type="min"/>
        <cfvo type="percentile" val="50"/>
        <cfvo type="max"/>
        <color rgb="FF00B050"/>
        <color rgb="FFFFEB84"/>
        <color rgb="FFC00000"/>
      </colorScale>
    </cfRule>
    <cfRule type="colorScale" priority="16">
      <colorScale>
        <cfvo type="percent" val="0"/>
        <cfvo type="percentile" val="50"/>
        <cfvo type="percent" val="100"/>
        <color rgb="FF00B050"/>
        <color rgb="FFFFEB84"/>
        <color rgb="FFC00000"/>
      </colorScale>
    </cfRule>
  </conditionalFormatting>
  <hyperlinks>
    <hyperlink ref="B2" location="'Guidance on usage'!A1" display="ID" xr:uid="{00000000-0004-0000-0100-000000000000}"/>
    <hyperlink ref="C2" location="'Guidance on usage'!A1" display="Risk description" xr:uid="{00000000-0004-0000-0100-000001000000}"/>
    <hyperlink ref="D2" location="'Guidance on usage'!A1" display="Risk owner" xr:uid="{00000000-0004-0000-0100-000002000000}"/>
    <hyperlink ref="E2" location="'Guidance on usage'!A1" display="Impact description" xr:uid="{00000000-0004-0000-0100-000003000000}"/>
    <hyperlink ref="F2" location="'Guidance on scoring'!A1" display="Prob" xr:uid="{00000000-0004-0000-0100-000004000000}"/>
    <hyperlink ref="G2" location="'Guidance on scoring'!A1" display="Impact" xr:uid="{00000000-0004-0000-0100-000005000000}"/>
    <hyperlink ref="H2" location="'Guidance on scoring'!A1" display="Priority" xr:uid="{00000000-0004-0000-0100-000006000000}"/>
    <hyperlink ref="I2" location="'Guidance on usage'!A1" display="Mitigation description" xr:uid="{00000000-0004-0000-0100-000007000000}"/>
    <hyperlink ref="J2" location="'Guidance on usage'!A1" display="M-Cost" xr:uid="{00000000-0004-0000-0100-000008000000}"/>
    <hyperlink ref="L2" location="'Guidance on scoring'!A1" display="Prob" xr:uid="{00000000-0004-0000-0100-000009000000}"/>
    <hyperlink ref="M2" location="'Guidance on scoring'!A1" display="Impact" xr:uid="{00000000-0004-0000-0100-00000A000000}"/>
    <hyperlink ref="N2" location="'Guidance on scoring'!A1" display="Priority" xr:uid="{00000000-0004-0000-0100-00000B000000}"/>
    <hyperlink ref="Q2" location="'Guidance on usage'!A1" display="Date last reviewed/updated" xr:uid="{00000000-0004-0000-0100-00000C000000}"/>
    <hyperlink ref="K2" location="'Guidance on usage'!A1" display="M-Status" xr:uid="{00000000-0004-0000-0100-00000D000000}"/>
  </hyperlinks>
  <pageMargins left="0.7" right="0.7" top="0.75" bottom="0.75" header="0.3" footer="0.3"/>
  <legacy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lorScale" priority="34" id="{815E8FC1-7BF9-4F8B-9BA9-E9F69ECFB103}">
            <x14:colorScale>
              <x14:cfvo type="num">
                <xm:f>"0+'Guidance on scoring'!$I$9"</xm:f>
              </x14:cfvo>
              <x14:cfvo type="percentile">
                <xm:f>50</xm:f>
              </x14:cfvo>
              <x14:cfvo type="num">
                <xm:f>'Guidance on scoring'!$I$5</xm:f>
              </x14:cfvo>
              <x14:color rgb="FF00B050"/>
              <x14:color rgb="FFFFEB84"/>
              <x14:color rgb="FFC00000"/>
            </x14:colorScale>
          </x14:cfRule>
          <xm:sqref>H3:H25</xm:sqref>
        </x14:conditionalFormatting>
        <x14:conditionalFormatting xmlns:xm="http://schemas.microsoft.com/office/excel/2006/main">
          <x14:cfRule type="colorScale" priority="17" id="{A287CDEB-E5E2-46BB-AE2F-6392A2C0570E}">
            <x14:colorScale>
              <x14:cfvo type="num">
                <xm:f>"0+'Guidance on scoring'!$I$9"</xm:f>
              </x14:cfvo>
              <x14:cfvo type="percentile">
                <xm:f>50</xm:f>
              </x14:cfvo>
              <x14:cfvo type="num">
                <xm:f>'Guidance on scoring'!$I$5</xm:f>
              </x14:cfvo>
              <x14:color rgb="FF00B050"/>
              <x14:color rgb="FFFFEB84"/>
              <x14:color rgb="FFC00000"/>
            </x14:colorScale>
          </x14:cfRule>
          <xm:sqref>N3:O25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HT18"/>
  <sheetViews>
    <sheetView showGridLines="0" workbookViewId="0">
      <pane ySplit="2" topLeftCell="A3" activePane="bottomLeft" state="frozen"/>
      <selection pane="bottomLeft" activeCell="P18" sqref="P18"/>
    </sheetView>
  </sheetViews>
  <sheetFormatPr defaultRowHeight="15" x14ac:dyDescent="0.2"/>
  <cols>
    <col min="1" max="1" width="1.625" style="1" customWidth="1"/>
    <col min="2" max="2" width="5.375" style="54" customWidth="1"/>
    <col min="3" max="3" width="24.125" style="1" customWidth="1"/>
    <col min="4" max="4" width="4.875" style="1" customWidth="1"/>
    <col min="5" max="5" width="27.25" style="1" customWidth="1"/>
    <col min="6" max="6" width="5.125" style="1" customWidth="1"/>
    <col min="7" max="7" width="5" style="1" customWidth="1"/>
    <col min="8" max="8" width="4.875" style="55" customWidth="1"/>
    <col min="9" max="9" width="25.25" style="1" customWidth="1"/>
    <col min="10" max="10" width="7.75" style="1" customWidth="1"/>
    <col min="11" max="14" width="5.125" style="1" customWidth="1"/>
    <col min="15" max="15" width="5.125" style="55" customWidth="1"/>
    <col min="16" max="16" width="75.625" style="1" customWidth="1"/>
    <col min="17" max="17" width="10.375" style="1" customWidth="1"/>
    <col min="18" max="18" width="0" style="1" hidden="1" customWidth="1"/>
    <col min="19" max="16384" width="9" style="1"/>
  </cols>
  <sheetData>
    <row r="1" spans="1:228" s="44" customFormat="1" ht="8.25" customHeight="1" x14ac:dyDescent="0.2">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row>
    <row r="2" spans="1:228" s="52" customFormat="1" ht="152.25" customHeight="1" x14ac:dyDescent="0.3">
      <c r="A2" s="46"/>
      <c r="B2" s="47" t="s">
        <v>69</v>
      </c>
      <c r="C2" s="48" t="s">
        <v>75</v>
      </c>
      <c r="D2" s="49" t="s">
        <v>105</v>
      </c>
      <c r="E2" s="48" t="s">
        <v>1</v>
      </c>
      <c r="F2" s="50" t="s">
        <v>51</v>
      </c>
      <c r="G2" s="50" t="s">
        <v>52</v>
      </c>
      <c r="H2" s="50" t="s">
        <v>53</v>
      </c>
      <c r="I2" s="48" t="s">
        <v>76</v>
      </c>
      <c r="J2" s="49" t="s">
        <v>56</v>
      </c>
      <c r="K2" s="49" t="s">
        <v>57</v>
      </c>
      <c r="L2" s="50" t="s">
        <v>54</v>
      </c>
      <c r="M2" s="50" t="s">
        <v>55</v>
      </c>
      <c r="N2" s="50" t="s">
        <v>78</v>
      </c>
      <c r="O2" s="50" t="s">
        <v>70</v>
      </c>
      <c r="P2" s="48" t="s">
        <v>10</v>
      </c>
      <c r="Q2" s="51" t="s">
        <v>77</v>
      </c>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row>
    <row r="3" spans="1:228" s="71" customFormat="1" ht="47.25" customHeight="1" x14ac:dyDescent="0.2">
      <c r="A3" s="61"/>
      <c r="B3" s="62" t="s">
        <v>64</v>
      </c>
      <c r="C3" s="63" t="s">
        <v>65</v>
      </c>
      <c r="D3" s="63" t="s">
        <v>14</v>
      </c>
      <c r="E3" s="63" t="s">
        <v>66</v>
      </c>
      <c r="F3" s="64">
        <v>0.88</v>
      </c>
      <c r="G3" s="64">
        <v>0.66</v>
      </c>
      <c r="H3" s="65">
        <f t="shared" ref="H3:H11" si="0">F3*G3</f>
        <v>0.58079999999999998</v>
      </c>
      <c r="I3" s="63" t="s">
        <v>67</v>
      </c>
      <c r="J3" s="66">
        <v>1000</v>
      </c>
      <c r="K3" s="64">
        <v>0.5</v>
      </c>
      <c r="L3" s="64">
        <v>0.87</v>
      </c>
      <c r="M3" s="64">
        <v>0.85</v>
      </c>
      <c r="N3" s="65">
        <f t="shared" ref="N3:N11" si="1">L3*M3</f>
        <v>0.73949999999999994</v>
      </c>
      <c r="O3" s="65">
        <f>Table2[[#This Row],[    Raw risk rating]]-(Table2[[#This Row],[    Treatment status]]*(Table2[[#This Row],[    Raw risk rating]]-Table2[[#This Row],[    Target risk rating]]))</f>
        <v>0.66015000000000001</v>
      </c>
      <c r="P3" s="67" t="s">
        <v>82</v>
      </c>
      <c r="Q3" s="68">
        <v>41153</v>
      </c>
      <c r="R3" s="69"/>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row>
    <row r="4" spans="1:228" s="71" customFormat="1" ht="47.25" customHeight="1" x14ac:dyDescent="0.2">
      <c r="A4" s="61"/>
      <c r="B4" s="62" t="s">
        <v>28</v>
      </c>
      <c r="C4" s="63" t="s">
        <v>31</v>
      </c>
      <c r="D4" s="63" t="s">
        <v>14</v>
      </c>
      <c r="E4" s="63" t="s">
        <v>32</v>
      </c>
      <c r="F4" s="64">
        <v>0.75</v>
      </c>
      <c r="G4" s="64">
        <v>0.66</v>
      </c>
      <c r="H4" s="65">
        <f t="shared" si="0"/>
        <v>0.495</v>
      </c>
      <c r="I4" s="63" t="s">
        <v>36</v>
      </c>
      <c r="J4" s="66">
        <v>1000</v>
      </c>
      <c r="K4" s="64">
        <v>0.5</v>
      </c>
      <c r="L4" s="64">
        <v>0.1</v>
      </c>
      <c r="M4" s="64">
        <f>G4</f>
        <v>0.66</v>
      </c>
      <c r="N4" s="65">
        <f t="shared" si="1"/>
        <v>6.6000000000000003E-2</v>
      </c>
      <c r="O4" s="65">
        <f>Table2[[#This Row],[    Raw risk rating]]-(Table2[[#This Row],[    Treatment status]]*(Table2[[#This Row],[    Raw risk rating]]-Table2[[#This Row],[    Target risk rating]]))</f>
        <v>0.28049999999999997</v>
      </c>
      <c r="P4" s="67" t="s">
        <v>82</v>
      </c>
      <c r="Q4" s="68">
        <v>41153</v>
      </c>
      <c r="R4" s="69"/>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row>
    <row r="5" spans="1:228" s="71" customFormat="1" ht="47.25" customHeight="1" x14ac:dyDescent="0.2">
      <c r="A5" s="61"/>
      <c r="B5" s="62" t="s">
        <v>60</v>
      </c>
      <c r="C5" s="63" t="s">
        <v>61</v>
      </c>
      <c r="D5" s="63" t="s">
        <v>14</v>
      </c>
      <c r="E5" s="63" t="s">
        <v>62</v>
      </c>
      <c r="F5" s="64">
        <v>0.95</v>
      </c>
      <c r="G5" s="64">
        <v>0.35</v>
      </c>
      <c r="H5" s="65">
        <f t="shared" si="0"/>
        <v>0.33249999999999996</v>
      </c>
      <c r="I5" s="63" t="s">
        <v>79</v>
      </c>
      <c r="J5" s="66">
        <v>450</v>
      </c>
      <c r="K5" s="64">
        <v>0.5</v>
      </c>
      <c r="L5" s="64">
        <v>0.25</v>
      </c>
      <c r="M5" s="64">
        <v>0.4</v>
      </c>
      <c r="N5" s="65">
        <f t="shared" si="1"/>
        <v>0.1</v>
      </c>
      <c r="O5" s="65">
        <f>Table2[[#This Row],[    Raw risk rating]]-(Table2[[#This Row],[    Treatment status]]*(Table2[[#This Row],[    Raw risk rating]]-Table2[[#This Row],[    Target risk rating]]))</f>
        <v>0.21625</v>
      </c>
      <c r="P5" s="67" t="s">
        <v>82</v>
      </c>
      <c r="Q5" s="68">
        <v>41153</v>
      </c>
      <c r="R5" s="69"/>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row>
    <row r="6" spans="1:228" s="71" customFormat="1" ht="47.25" customHeight="1" x14ac:dyDescent="0.2">
      <c r="A6" s="61"/>
      <c r="B6" s="62" t="s">
        <v>43</v>
      </c>
      <c r="C6" s="63" t="s">
        <v>80</v>
      </c>
      <c r="D6" s="63" t="s">
        <v>14</v>
      </c>
      <c r="E6" s="63" t="s">
        <v>41</v>
      </c>
      <c r="F6" s="64">
        <v>0.75</v>
      </c>
      <c r="G6" s="64">
        <v>0.44</v>
      </c>
      <c r="H6" s="65">
        <f t="shared" si="0"/>
        <v>0.33</v>
      </c>
      <c r="I6" s="63" t="s">
        <v>42</v>
      </c>
      <c r="J6" s="66">
        <v>200</v>
      </c>
      <c r="K6" s="64">
        <v>0.9</v>
      </c>
      <c r="L6" s="64">
        <v>0.1</v>
      </c>
      <c r="M6" s="64">
        <f>G6</f>
        <v>0.44</v>
      </c>
      <c r="N6" s="65">
        <f t="shared" si="1"/>
        <v>4.4000000000000004E-2</v>
      </c>
      <c r="O6" s="65">
        <f>Table2[[#This Row],[    Raw risk rating]]-(Table2[[#This Row],[    Treatment status]]*(Table2[[#This Row],[    Raw risk rating]]-Table2[[#This Row],[    Target risk rating]]))</f>
        <v>7.2599999999999998E-2</v>
      </c>
      <c r="P6" s="67" t="s">
        <v>82</v>
      </c>
      <c r="Q6" s="68">
        <v>41153</v>
      </c>
      <c r="R6" s="69"/>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row>
    <row r="7" spans="1:228" s="71" customFormat="1" ht="47.25" customHeight="1" x14ac:dyDescent="0.2">
      <c r="A7" s="61"/>
      <c r="B7" s="62" t="s">
        <v>27</v>
      </c>
      <c r="C7" s="63" t="s">
        <v>33</v>
      </c>
      <c r="D7" s="63" t="s">
        <v>14</v>
      </c>
      <c r="E7" s="63" t="s">
        <v>34</v>
      </c>
      <c r="F7" s="64">
        <v>0.5</v>
      </c>
      <c r="G7" s="64">
        <v>0.2</v>
      </c>
      <c r="H7" s="65">
        <f t="shared" si="0"/>
        <v>0.1</v>
      </c>
      <c r="I7" s="63" t="s">
        <v>35</v>
      </c>
      <c r="J7" s="66">
        <v>500</v>
      </c>
      <c r="K7" s="64">
        <v>0.8</v>
      </c>
      <c r="L7" s="64">
        <f>F7</f>
        <v>0.5</v>
      </c>
      <c r="M7" s="64">
        <v>0.05</v>
      </c>
      <c r="N7" s="65">
        <f t="shared" si="1"/>
        <v>2.5000000000000001E-2</v>
      </c>
      <c r="O7" s="65">
        <f>Table2[[#This Row],[    Raw risk rating]]-(Table2[[#This Row],[    Treatment status]]*(Table2[[#This Row],[    Raw risk rating]]-Table2[[#This Row],[    Target risk rating]]))</f>
        <v>3.9999999999999994E-2</v>
      </c>
      <c r="P7" s="67" t="s">
        <v>82</v>
      </c>
      <c r="Q7" s="68">
        <v>41153</v>
      </c>
      <c r="R7" s="69"/>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row>
    <row r="8" spans="1:228" s="71" customFormat="1" ht="47.25" customHeight="1" x14ac:dyDescent="0.2">
      <c r="A8" s="61"/>
      <c r="B8" s="62" t="s">
        <v>58</v>
      </c>
      <c r="C8" s="63" t="s">
        <v>59</v>
      </c>
      <c r="D8" s="63" t="s">
        <v>14</v>
      </c>
      <c r="E8" s="63" t="s">
        <v>73</v>
      </c>
      <c r="F8" s="64">
        <v>1</v>
      </c>
      <c r="G8" s="64">
        <v>0.15</v>
      </c>
      <c r="H8" s="65">
        <f t="shared" si="0"/>
        <v>0.15</v>
      </c>
      <c r="I8" s="63" t="s">
        <v>63</v>
      </c>
      <c r="J8" s="66">
        <v>300</v>
      </c>
      <c r="K8" s="64">
        <v>0.9</v>
      </c>
      <c r="L8" s="64">
        <v>0.05</v>
      </c>
      <c r="M8" s="64">
        <v>0.1</v>
      </c>
      <c r="N8" s="65">
        <f t="shared" si="1"/>
        <v>5.000000000000001E-3</v>
      </c>
      <c r="O8" s="65">
        <f>Table2[[#This Row],[    Raw risk rating]]-(Table2[[#This Row],[    Treatment status]]*(Table2[[#This Row],[    Raw risk rating]]-Table2[[#This Row],[    Target risk rating]]))</f>
        <v>1.949999999999999E-2</v>
      </c>
      <c r="P8" s="67" t="s">
        <v>82</v>
      </c>
      <c r="Q8" s="68">
        <v>41153</v>
      </c>
      <c r="R8" s="69"/>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row>
    <row r="9" spans="1:228" s="71" customFormat="1" ht="47.25" customHeight="1" x14ac:dyDescent="0.2">
      <c r="A9" s="61"/>
      <c r="B9" s="62" t="s">
        <v>26</v>
      </c>
      <c r="C9" s="63" t="s">
        <v>29</v>
      </c>
      <c r="D9" s="63" t="s">
        <v>14</v>
      </c>
      <c r="E9" s="63" t="s">
        <v>30</v>
      </c>
      <c r="F9" s="64">
        <v>0.25</v>
      </c>
      <c r="G9" s="64">
        <v>0.05</v>
      </c>
      <c r="H9" s="65">
        <f t="shared" si="0"/>
        <v>1.2500000000000001E-2</v>
      </c>
      <c r="I9" s="63" t="s">
        <v>84</v>
      </c>
      <c r="J9" s="66">
        <v>5000</v>
      </c>
      <c r="K9" s="64">
        <v>0</v>
      </c>
      <c r="L9" s="64">
        <f>F9</f>
        <v>0.25</v>
      </c>
      <c r="M9" s="64">
        <v>0.01</v>
      </c>
      <c r="N9" s="65">
        <f t="shared" si="1"/>
        <v>2.5000000000000001E-3</v>
      </c>
      <c r="O9" s="65">
        <f>Table2[[#This Row],[    Raw risk rating]]-(Table2[[#This Row],[    Treatment status]]*(Table2[[#This Row],[    Raw risk rating]]-Table2[[#This Row],[    Target risk rating]]))</f>
        <v>1.2500000000000001E-2</v>
      </c>
      <c r="P9" s="67" t="s">
        <v>82</v>
      </c>
      <c r="Q9" s="68">
        <v>41153</v>
      </c>
      <c r="R9" s="69"/>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row>
    <row r="10" spans="1:228" s="71" customFormat="1" ht="47.25" customHeight="1" x14ac:dyDescent="0.2">
      <c r="A10" s="61"/>
      <c r="B10" s="62" t="s">
        <v>13</v>
      </c>
      <c r="C10" s="63" t="s">
        <v>16</v>
      </c>
      <c r="D10" s="63" t="s">
        <v>14</v>
      </c>
      <c r="E10" s="63" t="s">
        <v>15</v>
      </c>
      <c r="F10" s="64">
        <v>0.01</v>
      </c>
      <c r="G10" s="64">
        <v>1</v>
      </c>
      <c r="H10" s="65">
        <f t="shared" si="0"/>
        <v>0.01</v>
      </c>
      <c r="I10" s="63" t="s">
        <v>83</v>
      </c>
      <c r="J10" s="66">
        <v>10000</v>
      </c>
      <c r="K10" s="64">
        <v>0</v>
      </c>
      <c r="L10" s="64">
        <v>0</v>
      </c>
      <c r="M10" s="64">
        <v>0.2</v>
      </c>
      <c r="N10" s="65">
        <f t="shared" si="1"/>
        <v>0</v>
      </c>
      <c r="O10" s="65">
        <f>Table2[[#This Row],[    Raw risk rating]]-(Table2[[#This Row],[    Treatment status]]*(Table2[[#This Row],[    Raw risk rating]]-Table2[[#This Row],[    Target risk rating]]))</f>
        <v>0.01</v>
      </c>
      <c r="P10" s="67" t="s">
        <v>82</v>
      </c>
      <c r="Q10" s="68">
        <v>41153</v>
      </c>
      <c r="R10" s="69"/>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row>
    <row r="11" spans="1:228" s="71" customFormat="1" ht="47.25" customHeight="1" x14ac:dyDescent="0.2">
      <c r="A11" s="61"/>
      <c r="B11" s="62" t="s">
        <v>25</v>
      </c>
      <c r="C11" s="63" t="s">
        <v>23</v>
      </c>
      <c r="D11" s="63" t="s">
        <v>14</v>
      </c>
      <c r="E11" s="63" t="s">
        <v>24</v>
      </c>
      <c r="F11" s="64">
        <v>0.99</v>
      </c>
      <c r="G11" s="64">
        <v>1</v>
      </c>
      <c r="H11" s="65">
        <f t="shared" si="0"/>
        <v>0.99</v>
      </c>
      <c r="I11" s="63" t="s">
        <v>68</v>
      </c>
      <c r="J11" s="66">
        <v>0</v>
      </c>
      <c r="K11" s="64">
        <v>1</v>
      </c>
      <c r="L11" s="64">
        <v>0</v>
      </c>
      <c r="M11" s="64">
        <v>1</v>
      </c>
      <c r="N11" s="65">
        <f t="shared" si="1"/>
        <v>0</v>
      </c>
      <c r="O11" s="65">
        <f>Table2[[#This Row],[    Raw risk rating]]-(Table2[[#This Row],[    Treatment status]]*(Table2[[#This Row],[    Raw risk rating]]-Table2[[#This Row],[    Target risk rating]]))</f>
        <v>0</v>
      </c>
      <c r="P11" s="67" t="s">
        <v>82</v>
      </c>
      <c r="Q11" s="68">
        <v>41153</v>
      </c>
      <c r="R11" s="69"/>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row>
    <row r="12" spans="1:228" x14ac:dyDescent="0.2">
      <c r="A12" s="5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row>
    <row r="13" spans="1:228" x14ac:dyDescent="0.2">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row>
    <row r="14" spans="1:228" x14ac:dyDescent="0.2">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row>
    <row r="15" spans="1:228" x14ac:dyDescent="0.2">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row>
    <row r="16" spans="1:228" x14ac:dyDescent="0.2">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row>
    <row r="17" spans="19:228" x14ac:dyDescent="0.2">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row>
    <row r="18" spans="19:228" x14ac:dyDescent="0.2">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row>
  </sheetData>
  <phoneticPr fontId="0" type="noConversion"/>
  <conditionalFormatting sqref="B3:B11">
    <cfRule type="duplicateValues" dxfId="2" priority="214"/>
  </conditionalFormatting>
  <conditionalFormatting sqref="H3:H11 N3:O11">
    <cfRule type="colorScale" priority="216">
      <colorScale>
        <cfvo type="min"/>
        <cfvo type="percentile" val="50"/>
        <cfvo type="max"/>
        <color rgb="FF00B050"/>
        <color rgb="FFFFEB84"/>
        <color rgb="FFC00000"/>
      </colorScale>
    </cfRule>
    <cfRule type="colorScale" priority="219">
      <colorScale>
        <cfvo type="min"/>
        <cfvo type="percentile" val="50"/>
        <cfvo type="max"/>
        <color rgb="FF00B050"/>
        <color rgb="FFFFEB84"/>
        <color rgb="FFC00000"/>
      </colorScale>
    </cfRule>
    <cfRule type="colorScale" priority="228">
      <colorScale>
        <cfvo type="percent" val="0"/>
        <cfvo type="percentile" val="50"/>
        <cfvo type="percent" val="100"/>
        <color rgb="FF00B050"/>
        <color rgb="FFFFEB84"/>
        <color rgb="FFC00000"/>
      </colorScale>
    </cfRule>
  </conditionalFormatting>
  <conditionalFormatting sqref="H3:H11">
    <cfRule type="colorScale" priority="1">
      <colorScale>
        <cfvo type="min"/>
        <cfvo type="percentile" val="50"/>
        <cfvo type="max"/>
        <color rgb="FF00B050"/>
        <color rgb="FFFFEB84"/>
        <color rgb="FFC00000"/>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00B050"/>
        <color rgb="FFFFEB84"/>
        <color rgb="FFC00000"/>
      </colorScale>
    </cfRule>
    <cfRule type="colorScale" priority="4">
      <colorScale>
        <cfvo type="min"/>
        <cfvo type="percentile" val="50"/>
        <cfvo type="max"/>
        <color rgb="FF00B050"/>
        <color rgb="FFFFEB84"/>
        <color rgb="FFFF0000"/>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92D050"/>
        <color rgb="FFFFEB84"/>
        <color rgb="FFFF0000"/>
      </colorScale>
    </cfRule>
    <cfRule type="colorScale" priority="7">
      <colorScale>
        <cfvo type="min"/>
        <cfvo type="percentile" val="50"/>
        <cfvo type="max"/>
        <color rgb="FFF8696B"/>
        <color rgb="FFFFEB84"/>
        <color rgb="FF63BE7B"/>
      </colorScale>
    </cfRule>
    <cfRule type="colorScale" priority="8">
      <colorScale>
        <cfvo type="min"/>
        <cfvo type="percentile" val="50"/>
        <cfvo type="max"/>
        <color rgb="FF00B050"/>
        <color rgb="FFFFEB84"/>
        <color rgb="FFC00000"/>
      </colorScale>
    </cfRule>
    <cfRule type="colorScale" priority="9">
      <colorScale>
        <cfvo type="min"/>
        <cfvo type="percentile" val="50"/>
        <cfvo type="max"/>
        <color rgb="FF00B050"/>
        <color rgb="FFFFEB84"/>
        <color rgb="FFFF0000"/>
      </colorScale>
    </cfRule>
    <cfRule type="colorScale" priority="10">
      <colorScale>
        <cfvo type="min"/>
        <cfvo type="percentile" val="50"/>
        <cfvo type="max"/>
        <color rgb="FFF8696B"/>
        <color rgb="FFFFEB84"/>
        <color rgb="FF63BE7B"/>
      </colorScale>
    </cfRule>
    <cfRule type="colorScale" priority="11">
      <colorScale>
        <cfvo type="min"/>
        <cfvo type="percentile" val="50"/>
        <cfvo type="max"/>
        <color rgb="FF00B050"/>
        <color rgb="FFFFEB84"/>
        <color rgb="FFC00000"/>
      </colorScale>
    </cfRule>
    <cfRule type="colorScale" priority="12">
      <colorScale>
        <cfvo type="min"/>
        <cfvo type="percentile" val="50"/>
        <cfvo type="max"/>
        <color rgb="FF92D050"/>
        <color rgb="FFFFEB84"/>
        <color rgb="FFFF0000"/>
      </colorScale>
    </cfRule>
    <cfRule type="colorScale" priority="13">
      <colorScale>
        <cfvo type="min"/>
        <cfvo type="percentile" val="50"/>
        <cfvo type="max"/>
        <color rgb="FF00B050"/>
        <color rgb="FFFFEB84"/>
        <color rgb="FFC00000"/>
      </colorScale>
    </cfRule>
    <cfRule type="colorScale" priority="194">
      <colorScale>
        <cfvo type="min"/>
        <cfvo type="percentile" val="50"/>
        <cfvo type="max"/>
        <color rgb="FFF8696B"/>
        <color rgb="FFFFEB84"/>
        <color rgb="FF63BE7B"/>
      </colorScale>
    </cfRule>
    <cfRule type="colorScale" priority="195">
      <colorScale>
        <cfvo type="min"/>
        <cfvo type="percentile" val="50"/>
        <cfvo type="max"/>
        <color rgb="FF00B050"/>
        <color rgb="FFFFEB84"/>
        <color rgb="FFC00000"/>
      </colorScale>
    </cfRule>
    <cfRule type="colorScale" priority="196">
      <colorScale>
        <cfvo type="min"/>
        <cfvo type="percentile" val="50"/>
        <cfvo type="max"/>
        <color rgb="FF00B050"/>
        <color rgb="FFFFEB84"/>
        <color rgb="FFFF0000"/>
      </colorScale>
    </cfRule>
    <cfRule type="colorScale" priority="197">
      <colorScale>
        <cfvo type="min"/>
        <cfvo type="percentile" val="50"/>
        <cfvo type="max"/>
        <color rgb="FFF8696B"/>
        <color rgb="FFFFEB84"/>
        <color rgb="FF63BE7B"/>
      </colorScale>
    </cfRule>
    <cfRule type="colorScale" priority="198">
      <colorScale>
        <cfvo type="min"/>
        <cfvo type="percentile" val="50"/>
        <cfvo type="max"/>
        <color rgb="FF00B050"/>
        <color rgb="FFFFEB84"/>
        <color rgb="FFC00000"/>
      </colorScale>
    </cfRule>
    <cfRule type="colorScale" priority="199">
      <colorScale>
        <cfvo type="min"/>
        <cfvo type="percentile" val="50"/>
        <cfvo type="max"/>
        <color rgb="FF92D050"/>
        <color rgb="FFFFEB84"/>
        <color rgb="FFFF0000"/>
      </colorScale>
    </cfRule>
  </conditionalFormatting>
  <conditionalFormatting sqref="H4:H7">
    <cfRule type="colorScale" priority="160">
      <colorScale>
        <cfvo type="min"/>
        <cfvo type="percentile" val="50"/>
        <cfvo type="max"/>
        <color rgb="FFF8696B"/>
        <color rgb="FFFFEB84"/>
        <color rgb="FF63BE7B"/>
      </colorScale>
    </cfRule>
    <cfRule type="colorScale" priority="161">
      <colorScale>
        <cfvo type="min"/>
        <cfvo type="percentile" val="50"/>
        <cfvo type="max"/>
        <color rgb="FF00B050"/>
        <color rgb="FFFFEB84"/>
        <color rgb="FFC00000"/>
      </colorScale>
    </cfRule>
    <cfRule type="colorScale" priority="162">
      <colorScale>
        <cfvo type="min"/>
        <cfvo type="percentile" val="50"/>
        <cfvo type="max"/>
        <color rgb="FF00B050"/>
        <color rgb="FFFFEB84"/>
        <color rgb="FFFF0000"/>
      </colorScale>
    </cfRule>
    <cfRule type="colorScale" priority="163">
      <colorScale>
        <cfvo type="min"/>
        <cfvo type="percentile" val="50"/>
        <cfvo type="max"/>
        <color rgb="FFF8696B"/>
        <color rgb="FFFFEB84"/>
        <color rgb="FF63BE7B"/>
      </colorScale>
    </cfRule>
  </conditionalFormatting>
  <conditionalFormatting sqref="H8:H11">
    <cfRule type="colorScale" priority="200">
      <colorScale>
        <cfvo type="min"/>
        <cfvo type="percentile" val="50"/>
        <cfvo type="max"/>
        <color rgb="FFF8696B"/>
        <color rgb="FFFFEB84"/>
        <color rgb="FF63BE7B"/>
      </colorScale>
    </cfRule>
    <cfRule type="colorScale" priority="201">
      <colorScale>
        <cfvo type="min"/>
        <cfvo type="percentile" val="50"/>
        <cfvo type="max"/>
        <color rgb="FF00B050"/>
        <color rgb="FFFFEB84"/>
        <color rgb="FFC00000"/>
      </colorScale>
    </cfRule>
    <cfRule type="colorScale" priority="202">
      <colorScale>
        <cfvo type="min"/>
        <cfvo type="percentile" val="50"/>
        <cfvo type="max"/>
        <color rgb="FF00B050"/>
        <color rgb="FFFFEB84"/>
        <color rgb="FFFF0000"/>
      </colorScale>
    </cfRule>
    <cfRule type="colorScale" priority="203">
      <colorScale>
        <cfvo type="min"/>
        <cfvo type="percentile" val="50"/>
        <cfvo type="max"/>
        <color rgb="FFF8696B"/>
        <color rgb="FFFFEB84"/>
        <color rgb="FF63BE7B"/>
      </colorScale>
    </cfRule>
    <cfRule type="colorScale" priority="204">
      <colorScale>
        <cfvo type="min"/>
        <cfvo type="percentile" val="50"/>
        <cfvo type="max"/>
        <color rgb="FF00B050"/>
        <color rgb="FFFFEB84"/>
        <color rgb="FFC00000"/>
      </colorScale>
    </cfRule>
    <cfRule type="colorScale" priority="205">
      <colorScale>
        <cfvo type="min"/>
        <cfvo type="percentile" val="50"/>
        <cfvo type="max"/>
        <color rgb="FF92D050"/>
        <color rgb="FFFFEB84"/>
        <color rgb="FFFF0000"/>
      </colorScale>
    </cfRule>
    <cfRule type="colorScale" priority="206">
      <colorScale>
        <cfvo type="min"/>
        <cfvo type="percentile" val="50"/>
        <cfvo type="max"/>
        <color rgb="FF00B050"/>
        <color rgb="FFFFEB84"/>
        <color rgb="FFC00000"/>
      </colorScale>
    </cfRule>
  </conditionalFormatting>
  <conditionalFormatting sqref="L3:L11">
    <cfRule type="cellIs" dxfId="1" priority="17" operator="notEqual">
      <formula>F3</formula>
    </cfRule>
  </conditionalFormatting>
  <conditionalFormatting sqref="M3:M11">
    <cfRule type="cellIs" dxfId="0" priority="15" operator="notEqual">
      <formula>G3</formula>
    </cfRule>
  </conditionalFormatting>
  <conditionalFormatting sqref="N8:N11">
    <cfRule type="colorScale" priority="207">
      <colorScale>
        <cfvo type="min"/>
        <cfvo type="percentile" val="50"/>
        <cfvo type="max"/>
        <color rgb="FFF8696B"/>
        <color rgb="FFFFEB84"/>
        <color rgb="FF63BE7B"/>
      </colorScale>
    </cfRule>
    <cfRule type="colorScale" priority="208">
      <colorScale>
        <cfvo type="min"/>
        <cfvo type="percentile" val="50"/>
        <cfvo type="max"/>
        <color rgb="FF00B050"/>
        <color rgb="FFFFEB84"/>
        <color rgb="FFC00000"/>
      </colorScale>
    </cfRule>
    <cfRule type="colorScale" priority="209">
      <colorScale>
        <cfvo type="min"/>
        <cfvo type="percentile" val="50"/>
        <cfvo type="max"/>
        <color rgb="FF00B050"/>
        <color rgb="FFFFEB84"/>
        <color rgb="FFFF0000"/>
      </colorScale>
    </cfRule>
    <cfRule type="colorScale" priority="210">
      <colorScale>
        <cfvo type="min"/>
        <cfvo type="percentile" val="50"/>
        <cfvo type="max"/>
        <color rgb="FFF8696B"/>
        <color rgb="FFFFEB84"/>
        <color rgb="FF63BE7B"/>
      </colorScale>
    </cfRule>
    <cfRule type="colorScale" priority="211">
      <colorScale>
        <cfvo type="min"/>
        <cfvo type="percentile" val="50"/>
        <cfvo type="max"/>
        <color rgb="FF00B050"/>
        <color rgb="FFFFEB84"/>
        <color rgb="FFC00000"/>
      </colorScale>
    </cfRule>
    <cfRule type="colorScale" priority="212">
      <colorScale>
        <cfvo type="min"/>
        <cfvo type="percentile" val="50"/>
        <cfvo type="max"/>
        <color rgb="FF92D050"/>
        <color rgb="FFFFEB84"/>
        <color rgb="FFFF0000"/>
      </colorScale>
    </cfRule>
    <cfRule type="colorScale" priority="213">
      <colorScale>
        <cfvo type="min"/>
        <cfvo type="percentile" val="50"/>
        <cfvo type="max"/>
        <color rgb="FF00B050"/>
        <color rgb="FFFFEB84"/>
        <color rgb="FFC00000"/>
      </colorScale>
    </cfRule>
  </conditionalFormatting>
  <conditionalFormatting sqref="N3:O11">
    <cfRule type="colorScale" priority="74">
      <colorScale>
        <cfvo type="min"/>
        <cfvo type="percentile" val="50"/>
        <cfvo type="max"/>
        <color rgb="FF00B050"/>
        <color rgb="FFFFEB84"/>
        <color rgb="FFC00000"/>
      </colorScale>
    </cfRule>
    <cfRule type="colorScale" priority="75">
      <colorScale>
        <cfvo type="min"/>
        <cfvo type="percentile" val="50"/>
        <cfvo type="max"/>
        <color rgb="FFF8696B"/>
        <color rgb="FFFFEB84"/>
        <color rgb="FF63BE7B"/>
      </colorScale>
    </cfRule>
    <cfRule type="colorScale" priority="76">
      <colorScale>
        <cfvo type="min"/>
        <cfvo type="percentile" val="50"/>
        <cfvo type="max"/>
        <color rgb="FF00B050"/>
        <color rgb="FFFFEB84"/>
        <color rgb="FFC00000"/>
      </colorScale>
    </cfRule>
    <cfRule type="colorScale" priority="77">
      <colorScale>
        <cfvo type="min"/>
        <cfvo type="percentile" val="50"/>
        <cfvo type="max"/>
        <color rgb="FF00B050"/>
        <color rgb="FFFFEB84"/>
        <color rgb="FFFF0000"/>
      </colorScale>
    </cfRule>
    <cfRule type="colorScale" priority="78">
      <colorScale>
        <cfvo type="min"/>
        <cfvo type="percentile" val="50"/>
        <cfvo type="max"/>
        <color rgb="FFF8696B"/>
        <color rgb="FFFFEB84"/>
        <color rgb="FF63BE7B"/>
      </colorScale>
    </cfRule>
    <cfRule type="colorScale" priority="79">
      <colorScale>
        <cfvo type="min"/>
        <cfvo type="percentile" val="50"/>
        <cfvo type="max"/>
        <color rgb="FF92D050"/>
        <color rgb="FFFFEB84"/>
        <color rgb="FFFF0000"/>
      </colorScale>
    </cfRule>
    <cfRule type="colorScale" priority="221">
      <colorScale>
        <cfvo type="min"/>
        <cfvo type="percentile" val="50"/>
        <cfvo type="max"/>
        <color rgb="FFF8696B"/>
        <color rgb="FFFFEB84"/>
        <color rgb="FF63BE7B"/>
      </colorScale>
    </cfRule>
    <cfRule type="colorScale" priority="222">
      <colorScale>
        <cfvo type="min"/>
        <cfvo type="percentile" val="50"/>
        <cfvo type="max"/>
        <color rgb="FF00B050"/>
        <color rgb="FFFFEB84"/>
        <color rgb="FFC00000"/>
      </colorScale>
    </cfRule>
    <cfRule type="colorScale" priority="223">
      <colorScale>
        <cfvo type="min"/>
        <cfvo type="percentile" val="50"/>
        <cfvo type="max"/>
        <color rgb="FF00B050"/>
        <color rgb="FFFFEB84"/>
        <color rgb="FFFF0000"/>
      </colorScale>
    </cfRule>
    <cfRule type="colorScale" priority="224">
      <colorScale>
        <cfvo type="min"/>
        <cfvo type="percentile" val="50"/>
        <cfvo type="max"/>
        <color rgb="FFF8696B"/>
        <color rgb="FFFFEB84"/>
        <color rgb="FF63BE7B"/>
      </colorScale>
    </cfRule>
    <cfRule type="colorScale" priority="225">
      <colorScale>
        <cfvo type="min"/>
        <cfvo type="percentile" val="50"/>
        <cfvo type="max"/>
        <color rgb="FF00B050"/>
        <color rgb="FFFFEB84"/>
        <color rgb="FFC00000"/>
      </colorScale>
    </cfRule>
    <cfRule type="colorScale" priority="226">
      <colorScale>
        <cfvo type="min"/>
        <cfvo type="percentile" val="50"/>
        <cfvo type="max"/>
        <color rgb="FF92D050"/>
        <color rgb="FFFFEB84"/>
        <color rgb="FFFF0000"/>
      </colorScale>
    </cfRule>
    <cfRule type="colorScale" priority="227">
      <colorScale>
        <cfvo type="min"/>
        <cfvo type="percentile" val="50"/>
        <cfvo type="max"/>
        <color rgb="FF00B050"/>
        <color rgb="FFFFEB84"/>
        <color rgb="FFC00000"/>
      </colorScale>
    </cfRule>
  </conditionalFormatting>
  <hyperlinks>
    <hyperlink ref="B2" location="'Guidance on usage'!A1" display="ID" xr:uid="{00000000-0004-0000-0200-000000000000}"/>
    <hyperlink ref="C2" location="'Guidance on usage'!A1" display="Risk description" xr:uid="{00000000-0004-0000-0200-000001000000}"/>
    <hyperlink ref="D2" location="'Guidance on usage'!A1" display="Risk owner" xr:uid="{00000000-0004-0000-0200-000002000000}"/>
    <hyperlink ref="E2" location="'Guidance on usage'!A1" display="Impact description" xr:uid="{00000000-0004-0000-0200-000003000000}"/>
    <hyperlink ref="F2" location="'Guidance on scoring'!A1" display="Prob" xr:uid="{00000000-0004-0000-0200-000004000000}"/>
    <hyperlink ref="G2" location="'Guidance on scoring'!A1" display="Impact" xr:uid="{00000000-0004-0000-0200-000005000000}"/>
    <hyperlink ref="H2" location="'Guidance on scoring'!A1" display="Priority" xr:uid="{00000000-0004-0000-0200-000006000000}"/>
    <hyperlink ref="I2" location="'Guidance on usage'!A1" display="Mitigation description" xr:uid="{00000000-0004-0000-0200-000007000000}"/>
    <hyperlink ref="J2" location="'Guidance on usage'!A1" display="M-Cost" xr:uid="{00000000-0004-0000-0200-000008000000}"/>
    <hyperlink ref="L2" location="'Guidance on scoring'!A1" display="Prob" xr:uid="{00000000-0004-0000-0200-000009000000}"/>
    <hyperlink ref="M2" location="'Guidance on scoring'!A1" display="Impact" xr:uid="{00000000-0004-0000-0200-00000A000000}"/>
    <hyperlink ref="N2" location="'Guidance on scoring'!A1" display="Priority" xr:uid="{00000000-0004-0000-0200-00000B000000}"/>
    <hyperlink ref="Q2" location="'Guidance on usage'!A1" display="Date last reviewed/updated" xr:uid="{00000000-0004-0000-0200-00000C000000}"/>
    <hyperlink ref="K2" location="'Guidance on usage'!A1" display="M-Status" xr:uid="{00000000-0004-0000-0200-00000D000000}"/>
  </hyperlinks>
  <printOptions horizontalCentered="1"/>
  <pageMargins left="0.31496062992125984" right="0.31496062992125984" top="0.49" bottom="0.18" header="0.16" footer="0.16"/>
  <pageSetup paperSize="9" scale="58" fitToHeight="17" orientation="landscape" r:id="rId1"/>
  <headerFooter alignWithMargins="0">
    <oddHeader xml:space="preserve">&amp;L&amp;9Account/Project/Unit: 
Page: &amp;P    Date Printed: &amp;D&amp;C&amp;"Arial Narrow,Bold"&amp;11Risk Register&amp;R&amp;9COMMERCIAL IN CONFIDENCE
</oddHeader>
  </headerFooter>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lorScale" priority="231" id="{5FAA5402-D6DA-43DA-8C76-0F684709ED7E}">
            <x14:colorScale>
              <x14:cfvo type="num">
                <xm:f>"0+'Guidance on scoring'!$I$9"</xm:f>
              </x14:cfvo>
              <x14:cfvo type="percentile">
                <xm:f>50</xm:f>
              </x14:cfvo>
              <x14:cfvo type="num">
                <xm:f>'Guidance on scoring'!$I$5</xm:f>
              </x14:cfvo>
              <x14:color rgb="FF00B050"/>
              <x14:color rgb="FFFFEB84"/>
              <x14:color rgb="FFC00000"/>
            </x14:colorScale>
          </x14:cfRule>
          <xm:sqref>H3:H11 N3:O11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C24"/>
  <sheetViews>
    <sheetView showGridLines="0" workbookViewId="0">
      <selection activeCell="C18" sqref="C18"/>
    </sheetView>
  </sheetViews>
  <sheetFormatPr defaultRowHeight="15.75" x14ac:dyDescent="0.2"/>
  <cols>
    <col min="1" max="1" width="1.875" style="3" customWidth="1"/>
    <col min="2" max="2" width="22" style="2" customWidth="1"/>
    <col min="3" max="3" width="117.5" style="3" customWidth="1"/>
    <col min="4" max="4" width="6" style="3" customWidth="1"/>
    <col min="5" max="5" width="11.875" style="3" customWidth="1"/>
    <col min="6" max="10" width="13.25" style="3" customWidth="1"/>
    <col min="11" max="16384" width="9" style="3"/>
  </cols>
  <sheetData>
    <row r="1" spans="2:3" ht="16.5" thickBot="1" x14ac:dyDescent="0.25"/>
    <row r="2" spans="2:3" ht="21" x14ac:dyDescent="0.2">
      <c r="B2" s="42" t="s">
        <v>44</v>
      </c>
      <c r="C2" s="43" t="s">
        <v>10</v>
      </c>
    </row>
    <row r="3" spans="2:3" ht="38.25" customHeight="1" x14ac:dyDescent="0.2">
      <c r="B3" s="4" t="s">
        <v>0</v>
      </c>
      <c r="C3" s="5" t="s">
        <v>88</v>
      </c>
    </row>
    <row r="4" spans="2:3" ht="24.75" customHeight="1" x14ac:dyDescent="0.2">
      <c r="B4" s="6" t="s">
        <v>75</v>
      </c>
      <c r="C4" s="5" t="s">
        <v>85</v>
      </c>
    </row>
    <row r="5" spans="2:3" ht="57.75" customHeight="1" x14ac:dyDescent="0.2">
      <c r="B5" s="6" t="s">
        <v>87</v>
      </c>
      <c r="C5" s="5" t="s">
        <v>108</v>
      </c>
    </row>
    <row r="6" spans="2:3" ht="51.75" customHeight="1" x14ac:dyDescent="0.2">
      <c r="B6" s="6" t="s">
        <v>1</v>
      </c>
      <c r="C6" s="5" t="s">
        <v>109</v>
      </c>
    </row>
    <row r="7" spans="2:3" ht="24.75" customHeight="1" x14ac:dyDescent="0.2">
      <c r="B7" s="6" t="s">
        <v>37</v>
      </c>
      <c r="C7" s="5" t="s">
        <v>89</v>
      </c>
    </row>
    <row r="8" spans="2:3" ht="24.75" customHeight="1" x14ac:dyDescent="0.2">
      <c r="B8" s="6" t="s">
        <v>38</v>
      </c>
      <c r="C8" s="5" t="s">
        <v>90</v>
      </c>
    </row>
    <row r="9" spans="2:3" ht="24.75" customHeight="1" x14ac:dyDescent="0.2">
      <c r="B9" s="6" t="s">
        <v>39</v>
      </c>
      <c r="C9" s="7" t="s">
        <v>95</v>
      </c>
    </row>
    <row r="10" spans="2:3" ht="24.75" customHeight="1" x14ac:dyDescent="0.2">
      <c r="B10" s="6" t="s">
        <v>49</v>
      </c>
      <c r="C10" s="5" t="s">
        <v>74</v>
      </c>
    </row>
    <row r="11" spans="2:3" ht="24.75" customHeight="1" x14ac:dyDescent="0.2">
      <c r="B11" s="6" t="s">
        <v>46</v>
      </c>
      <c r="C11" s="5" t="s">
        <v>106</v>
      </c>
    </row>
    <row r="12" spans="2:3" ht="38.25" customHeight="1" x14ac:dyDescent="0.2">
      <c r="B12" s="6" t="s">
        <v>47</v>
      </c>
      <c r="C12" s="5" t="s">
        <v>107</v>
      </c>
    </row>
    <row r="13" spans="2:3" ht="38.25" customHeight="1" x14ac:dyDescent="0.2">
      <c r="B13" s="6" t="s">
        <v>45</v>
      </c>
      <c r="C13" s="5" t="s">
        <v>91</v>
      </c>
    </row>
    <row r="14" spans="2:3" ht="56.25" customHeight="1" x14ac:dyDescent="0.2">
      <c r="B14" s="6" t="s">
        <v>48</v>
      </c>
      <c r="C14" s="5" t="s">
        <v>92</v>
      </c>
    </row>
    <row r="15" spans="2:3" ht="38.25" customHeight="1" x14ac:dyDescent="0.2">
      <c r="B15" s="6" t="s">
        <v>71</v>
      </c>
      <c r="C15" s="7" t="s">
        <v>96</v>
      </c>
    </row>
    <row r="16" spans="2:3" ht="72.75" customHeight="1" x14ac:dyDescent="0.2">
      <c r="B16" s="6" t="s">
        <v>72</v>
      </c>
      <c r="C16" s="7" t="s">
        <v>97</v>
      </c>
    </row>
    <row r="17" spans="2:3" ht="34.5" customHeight="1" x14ac:dyDescent="0.2">
      <c r="B17" s="6" t="s">
        <v>10</v>
      </c>
      <c r="C17" s="5" t="s">
        <v>93</v>
      </c>
    </row>
    <row r="18" spans="2:3" ht="38.25" customHeight="1" thickBot="1" x14ac:dyDescent="0.25">
      <c r="B18" s="8" t="s">
        <v>119</v>
      </c>
      <c r="C18" s="9" t="s">
        <v>120</v>
      </c>
    </row>
    <row r="20" spans="2:3" ht="51" customHeight="1" x14ac:dyDescent="0.2">
      <c r="B20" s="78" t="s">
        <v>50</v>
      </c>
      <c r="C20" s="78"/>
    </row>
    <row r="21" spans="2:3" ht="51" customHeight="1" x14ac:dyDescent="0.2">
      <c r="B21" s="78" t="s">
        <v>98</v>
      </c>
      <c r="C21" s="78"/>
    </row>
    <row r="22" spans="2:3" ht="56.25" customHeight="1" x14ac:dyDescent="0.2">
      <c r="B22" s="78" t="s">
        <v>99</v>
      </c>
      <c r="C22" s="78"/>
    </row>
    <row r="23" spans="2:3" ht="44.25" customHeight="1" x14ac:dyDescent="0.2">
      <c r="B23" s="78" t="s">
        <v>81</v>
      </c>
      <c r="C23" s="78"/>
    </row>
    <row r="24" spans="2:3" ht="99.75" customHeight="1" x14ac:dyDescent="0.2">
      <c r="B24" s="79" t="s">
        <v>118</v>
      </c>
      <c r="C24" s="78"/>
    </row>
  </sheetData>
  <mergeCells count="5">
    <mergeCell ref="B20:C20"/>
    <mergeCell ref="B21:C21"/>
    <mergeCell ref="B22:C22"/>
    <mergeCell ref="B23:C23"/>
    <mergeCell ref="B24:C24"/>
  </mergeCells>
  <phoneticPr fontId="0" type="noConversion"/>
  <hyperlinks>
    <hyperlink ref="C7" location="'Guidance on scoring'!A1" display="Enter the probability or likelihood that the risk would eventuate (occur) if it was totally unmitigated, as a percentage value (see the guidance on scoring)" xr:uid="{00000000-0004-0000-0300-000000000000}"/>
    <hyperlink ref="C8" location="'Guidance on scoring'!A1" display="Enter the potential business impact if the risk eventuated without any mitigation, as a percentage value (see the guidance on scoring)" xr:uid="{00000000-0004-0000-0300-000001000000}"/>
    <hyperlink ref="C14" location="'Guidance on scoring'!A1" display="Enter the likely impact once the controls etc. are fully in effect, in the same way as before mitigation." xr:uid="{00000000-0004-0000-0300-000002000000}"/>
    <hyperlink ref="C13" location="'Guidance on scoring'!A1" display="Enter the probability that the risk will eventuate once the controls etc. are fully in effect, in the same way as for before mitigation." xr:uid="{00000000-0004-0000-0300-000003000000}"/>
    <hyperlink ref="B23" location="'Worked example'!A1" display="The 'worked example' sheet shows a few sample risks to demonstrate how the risk register works.  All data are fictitious!" xr:uid="{00000000-0004-0000-0300-000004000000}"/>
  </hyperlinks>
  <printOptions horizontalCentered="1" verticalCentered="1"/>
  <pageMargins left="0.31496062992125984" right="0.31496062992125984" top="0.82677165354330717" bottom="0.35433070866141736" header="0.27559055118110237" footer="0.19685039370078741"/>
  <pageSetup paperSize="9" fitToHeight="17" orientation="landscape" r:id="rId1"/>
  <headerFooter alignWithMargins="0">
    <oddHeader xml:space="preserve">&amp;L&amp;9Account/Project/Unit: 
Page: &amp;P
Date Printed: &amp;D&amp;C&amp;"Arial Narrow,Bold"&amp;11Scoring Guidance&amp;R&amp;9COMMERCIAL IN CONFIDENCE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13"/>
  <sheetViews>
    <sheetView showGridLines="0" topLeftCell="B1" workbookViewId="0">
      <selection activeCell="F19" sqref="F19"/>
    </sheetView>
  </sheetViews>
  <sheetFormatPr defaultRowHeight="15.75" x14ac:dyDescent="0.2"/>
  <cols>
    <col min="1" max="1" width="6.625" style="1" customWidth="1"/>
    <col min="2" max="2" width="11.875" style="1" customWidth="1"/>
    <col min="3" max="3" width="27.75" style="3" customWidth="1"/>
    <col min="4" max="4" width="3.75" style="3" customWidth="1"/>
    <col min="5" max="9" width="19.875" style="1" customWidth="1"/>
    <col min="10" max="16384" width="9" style="1"/>
  </cols>
  <sheetData>
    <row r="1" spans="1:9" ht="36.75" thickBot="1" x14ac:dyDescent="0.25">
      <c r="E1" s="84" t="s">
        <v>20</v>
      </c>
      <c r="F1" s="84"/>
      <c r="G1" s="84"/>
      <c r="H1" s="84"/>
      <c r="I1" s="84"/>
    </row>
    <row r="2" spans="1:9" s="16" customFormat="1" ht="26.1" customHeight="1" x14ac:dyDescent="0.2">
      <c r="B2" s="81"/>
      <c r="C2" s="81"/>
      <c r="D2" s="82"/>
      <c r="E2" s="17" t="s">
        <v>3</v>
      </c>
      <c r="F2" s="18" t="s">
        <v>4</v>
      </c>
      <c r="G2" s="18" t="s">
        <v>5</v>
      </c>
      <c r="H2" s="18" t="s">
        <v>6</v>
      </c>
      <c r="I2" s="19" t="s">
        <v>7</v>
      </c>
    </row>
    <row r="3" spans="1:9" s="23" customFormat="1" ht="78" customHeight="1" x14ac:dyDescent="0.25">
      <c r="B3" s="24"/>
      <c r="C3" s="24"/>
      <c r="D3" s="25"/>
      <c r="E3" s="26" t="s">
        <v>40</v>
      </c>
      <c r="F3" s="27" t="s">
        <v>12</v>
      </c>
      <c r="G3" s="27" t="s">
        <v>11</v>
      </c>
      <c r="H3" s="27" t="s">
        <v>21</v>
      </c>
      <c r="I3" s="28" t="s">
        <v>104</v>
      </c>
    </row>
    <row r="4" spans="1:9" s="3" customFormat="1" ht="17.25" customHeight="1" thickBot="1" x14ac:dyDescent="0.3">
      <c r="B4" s="29"/>
      <c r="C4" s="29"/>
      <c r="D4" s="30"/>
      <c r="E4" s="31">
        <v>1E-3</v>
      </c>
      <c r="F4" s="32">
        <v>0.33</v>
      </c>
      <c r="G4" s="32">
        <v>0.5</v>
      </c>
      <c r="H4" s="32">
        <v>0.67</v>
      </c>
      <c r="I4" s="33">
        <v>1</v>
      </c>
    </row>
    <row r="5" spans="1:9" ht="75" customHeight="1" x14ac:dyDescent="0.2">
      <c r="A5" s="83" t="s">
        <v>2</v>
      </c>
      <c r="B5" s="17" t="s">
        <v>22</v>
      </c>
      <c r="C5" s="34" t="s">
        <v>100</v>
      </c>
      <c r="D5" s="56">
        <v>1</v>
      </c>
      <c r="E5" s="59">
        <f>$D$5*E4</f>
        <v>1E-3</v>
      </c>
      <c r="F5" s="38">
        <f>$D$5*F4</f>
        <v>0.33</v>
      </c>
      <c r="G5" s="38">
        <f t="shared" ref="G5" si="0">$D$5*G4</f>
        <v>0.5</v>
      </c>
      <c r="H5" s="38">
        <f>$D$5*H4</f>
        <v>0.67</v>
      </c>
      <c r="I5" s="39">
        <f>$D$5*I4</f>
        <v>1</v>
      </c>
    </row>
    <row r="6" spans="1:9" ht="75" customHeight="1" x14ac:dyDescent="0.2">
      <c r="A6" s="83"/>
      <c r="B6" s="20" t="s">
        <v>19</v>
      </c>
      <c r="C6" s="35" t="s">
        <v>101</v>
      </c>
      <c r="D6" s="57">
        <v>0.67</v>
      </c>
      <c r="E6" s="59">
        <f>$D$6*E4</f>
        <v>6.7000000000000002E-4</v>
      </c>
      <c r="F6" s="38">
        <f>$D$6*F4</f>
        <v>0.22110000000000002</v>
      </c>
      <c r="G6" s="38">
        <f t="shared" ref="G6" si="1">$D$6*G4</f>
        <v>0.33500000000000002</v>
      </c>
      <c r="H6" s="38">
        <f>$D$6*H4</f>
        <v>0.44890000000000008</v>
      </c>
      <c r="I6" s="39">
        <f>$D$6*I4</f>
        <v>0.67</v>
      </c>
    </row>
    <row r="7" spans="1:9" ht="75" customHeight="1" x14ac:dyDescent="0.2">
      <c r="A7" s="83"/>
      <c r="B7" s="20" t="s">
        <v>18</v>
      </c>
      <c r="C7" s="35" t="s">
        <v>102</v>
      </c>
      <c r="D7" s="57">
        <v>0.5</v>
      </c>
      <c r="E7" s="59">
        <f>$D$7*E4</f>
        <v>5.0000000000000001E-4</v>
      </c>
      <c r="F7" s="38">
        <f>$D$7*F4</f>
        <v>0.16500000000000001</v>
      </c>
      <c r="G7" s="38">
        <f t="shared" ref="G7" si="2">$D$7*G4</f>
        <v>0.25</v>
      </c>
      <c r="H7" s="38">
        <f>$D$7*H4</f>
        <v>0.33500000000000002</v>
      </c>
      <c r="I7" s="39">
        <f>$D$7*I4</f>
        <v>0.5</v>
      </c>
    </row>
    <row r="8" spans="1:9" ht="75" customHeight="1" x14ac:dyDescent="0.2">
      <c r="A8" s="83"/>
      <c r="B8" s="20" t="s">
        <v>9</v>
      </c>
      <c r="C8" s="35" t="s">
        <v>17</v>
      </c>
      <c r="D8" s="57">
        <v>0.33</v>
      </c>
      <c r="E8" s="59">
        <f>$D$8*E4</f>
        <v>3.3E-4</v>
      </c>
      <c r="F8" s="38">
        <f>$D$8*F4</f>
        <v>0.10890000000000001</v>
      </c>
      <c r="G8" s="38">
        <f t="shared" ref="G8" si="3">$D$8*G4</f>
        <v>0.16500000000000001</v>
      </c>
      <c r="H8" s="38">
        <f>$D$8*H4</f>
        <v>0.22110000000000002</v>
      </c>
      <c r="I8" s="39">
        <f>$D$8*I4</f>
        <v>0.33</v>
      </c>
    </row>
    <row r="9" spans="1:9" ht="75" customHeight="1" thickBot="1" x14ac:dyDescent="0.25">
      <c r="A9" s="83"/>
      <c r="B9" s="21" t="s">
        <v>8</v>
      </c>
      <c r="C9" s="36" t="s">
        <v>103</v>
      </c>
      <c r="D9" s="58">
        <v>1E-3</v>
      </c>
      <c r="E9" s="60">
        <f>$D$9*E4</f>
        <v>9.9999999999999995E-7</v>
      </c>
      <c r="F9" s="40">
        <f>$D$9*F4</f>
        <v>3.3E-4</v>
      </c>
      <c r="G9" s="40">
        <f t="shared" ref="G9" si="4">$D$9*G4</f>
        <v>5.0000000000000001E-4</v>
      </c>
      <c r="H9" s="40">
        <f>$D$9*H4</f>
        <v>6.7000000000000002E-4</v>
      </c>
      <c r="I9" s="41">
        <f>$D$9*I4</f>
        <v>1E-3</v>
      </c>
    </row>
    <row r="10" spans="1:9" s="16" customFormat="1" ht="7.5" customHeight="1" x14ac:dyDescent="0.2">
      <c r="B10" s="22"/>
      <c r="C10" s="37"/>
      <c r="D10" s="37"/>
      <c r="E10" s="22"/>
      <c r="F10" s="22"/>
      <c r="G10" s="22"/>
      <c r="H10" s="22"/>
      <c r="I10" s="22"/>
    </row>
    <row r="11" spans="1:9" s="3" customFormat="1" ht="60.75" customHeight="1" x14ac:dyDescent="0.2">
      <c r="B11" s="78" t="s">
        <v>121</v>
      </c>
      <c r="C11" s="78"/>
      <c r="D11" s="78"/>
      <c r="E11" s="78"/>
      <c r="F11" s="78"/>
      <c r="G11" s="78"/>
      <c r="H11" s="78"/>
      <c r="I11" s="78"/>
    </row>
    <row r="12" spans="1:9" ht="78" customHeight="1" x14ac:dyDescent="0.2">
      <c r="B12" s="80" t="s">
        <v>122</v>
      </c>
      <c r="C12" s="80"/>
      <c r="D12" s="80"/>
      <c r="E12" s="80"/>
      <c r="F12" s="80"/>
      <c r="G12" s="80"/>
      <c r="H12" s="80"/>
      <c r="I12" s="80"/>
    </row>
    <row r="13" spans="1:9" ht="15.75" customHeight="1" x14ac:dyDescent="0.2">
      <c r="B13" s="80" t="s">
        <v>123</v>
      </c>
      <c r="C13" s="80"/>
      <c r="D13" s="80"/>
      <c r="E13" s="80"/>
      <c r="F13" s="80"/>
      <c r="G13" s="80"/>
      <c r="H13" s="80"/>
      <c r="I13" s="80"/>
    </row>
  </sheetData>
  <mergeCells count="6">
    <mergeCell ref="B13:I13"/>
    <mergeCell ref="B2:D2"/>
    <mergeCell ref="A5:A9"/>
    <mergeCell ref="E1:I1"/>
    <mergeCell ref="B11:I11"/>
    <mergeCell ref="B12:I12"/>
  </mergeCells>
  <phoneticPr fontId="0" type="noConversion"/>
  <conditionalFormatting sqref="E5:I9">
    <cfRule type="colorScale" priority="230">
      <colorScale>
        <cfvo type="percent" val="0"/>
        <cfvo type="percentile" val="50"/>
        <cfvo type="percent" val="100"/>
        <color rgb="FF0B6914"/>
        <color rgb="FFFFC000"/>
        <color rgb="FFFF0000"/>
      </colorScale>
    </cfRule>
  </conditionalFormatting>
  <printOptions horizontalCentered="1" verticalCentered="1"/>
  <pageMargins left="0.31496062992125984" right="0.31496062992125984" top="0.82677165354330717" bottom="0.35433070866141736" header="0.27559055118110237" footer="0.19685039370078741"/>
  <pageSetup paperSize="9" fitToHeight="17" orientation="landscape" r:id="rId1"/>
  <headerFooter alignWithMargins="0">
    <oddHeader xml:space="preserve">&amp;L&amp;9Account/Project/Unit: 
Page: &amp;P
Date Printed: &amp;D&amp;C&amp;"Arial Narrow,Bold"&amp;11Scoring Guidance&amp;R&amp;9COMMERCIAL IN CONFIDENCE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Risk register</vt:lpstr>
      <vt:lpstr>Worked example</vt:lpstr>
      <vt:lpstr>Guidance on usage</vt:lpstr>
      <vt:lpstr>Guidance on scoring</vt:lpstr>
      <vt:lpstr>'Guidance on scoring'!Print_Area</vt:lpstr>
      <vt:lpstr>'Worked example'!Print_Area</vt:lpstr>
      <vt:lpstr>'Guidance on scoring'!Print_Titles</vt:lpstr>
      <vt:lpstr>'Worked example'!Print_Titles</vt:lpstr>
    </vt:vector>
  </TitlesOfParts>
  <Company>XYZ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 of identified and analysed risks</dc:title>
  <dc:creator>Gary Hinson</dc:creator>
  <cp:keywords>ISO27k risk inventory</cp:keywords>
  <dc:description>Copyright 2024 ISO27k Forum - see embedded copyright notice</dc:description>
  <cp:lastModifiedBy>Gary Hinson</cp:lastModifiedBy>
  <cp:lastPrinted>2012-09-01T01:15:43Z</cp:lastPrinted>
  <dcterms:created xsi:type="dcterms:W3CDTF">2001-03-01T12:12:37Z</dcterms:created>
  <dcterms:modified xsi:type="dcterms:W3CDTF">2025-11-01T17:12:10Z</dcterms:modified>
</cp:coreProperties>
</file>