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mc:AlternateContent xmlns:mc="http://schemas.openxmlformats.org/markup-compatibility/2006">
    <mc:Choice Requires="x15">
      <x15ac:absPath xmlns:x15ac="http://schemas.microsoft.com/office/spreadsheetml/2010/11/ac" url="H:\Unidades compartidas\IT SYNC CC\2 27k stuff in prg\"/>
    </mc:Choice>
  </mc:AlternateContent>
  <xr:revisionPtr revIDLastSave="0" documentId="13_ncr:1_{14114E57-0FBC-4528-BE7F-D6CE949F3005}" xr6:coauthVersionLast="47" xr6:coauthVersionMax="47" xr10:uidLastSave="{00000000-0000-0000-0000-000000000000}"/>
  <bookViews>
    <workbookView xWindow="-108" yWindow="-108" windowWidth="23256" windowHeight="12456" tabRatio="573" xr2:uid="{00000000-000D-0000-FFFF-FFFF00000000}"/>
  </bookViews>
  <sheets>
    <sheet name="Intro &amp; copyright" sheetId="1" r:id="rId1"/>
    <sheet name="Requisitos obrigatórios SGSI" sheetId="2" r:id="rId2"/>
    <sheet name="Controles do Anexo A" sheetId="3" r:id="rId3"/>
    <sheet name="Métricas" sheetId="5" r:id="rId4"/>
  </sheets>
  <definedNames>
    <definedName name="__xlnm._FilterDatabase" localSheetId="2">'Controles do Anexo A'!$A$2:$E$99</definedName>
    <definedName name="__xlnm._FilterDatabase_1">'Controles do Anexo A'!$A$2:$E$99</definedName>
    <definedName name="__xlnm.Print_Titles" localSheetId="2">'Controles do Anexo A'!$A$2:$IQ$2</definedName>
    <definedName name="Applicability">Métricas!$B$14:$B$16</definedName>
    <definedName name="CMM">#REF!</definedName>
    <definedName name="ControlTotal">'Controles do Anexo A'!$D$100</definedName>
    <definedName name="Excel_BuiltIn_Print_Area" localSheetId="1">'Requisitos obrigatórios SGSI'!$B$1:$E$60</definedName>
    <definedName name="Excel_BuiltIn_Print_Titles" localSheetId="2">'Controles do Anexo A'!$A$2:$IQ$2</definedName>
    <definedName name="_xlnm.Print_Area" localSheetId="2">'Controles do Anexo A'!$B$1:$E$100</definedName>
    <definedName name="_xlnm.Print_Area" localSheetId="3">Métricas!$B$2:$O$36</definedName>
    <definedName name="_xlnm.Print_Area" localSheetId="1">'Requisitos obrigatórios SGSI'!$B$1:$E$61</definedName>
    <definedName name="_xlnm.Print_Titles" localSheetId="2">'Controles do Anexo A'!$1:$2</definedName>
    <definedName name="_xlnm.Print_Titles" localSheetId="1">'Requisitos obrigatórios SGSI'!$1:$2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00" i="3" l="1"/>
  <c r="E9" i="5" s="1"/>
  <c r="D61" i="2"/>
  <c r="D10" i="5" s="1"/>
  <c r="D4" i="5" l="1"/>
  <c r="D6" i="5"/>
  <c r="D5" i="5"/>
  <c r="D7" i="5"/>
  <c r="D3" i="5"/>
  <c r="D8" i="5"/>
  <c r="D9" i="5"/>
  <c r="E4" i="5"/>
  <c r="E6" i="5"/>
  <c r="E10" i="5"/>
  <c r="E3" i="5"/>
  <c r="E5" i="5"/>
  <c r="E7" i="5"/>
  <c r="E8" i="5"/>
  <c r="A64" i="2"/>
  <c r="A65" i="2"/>
  <c r="A66" i="2"/>
  <c r="A67" i="2"/>
  <c r="A68" i="2"/>
  <c r="A69" i="2"/>
  <c r="A70" i="2"/>
  <c r="A71" i="2"/>
  <c r="E11" i="5" l="1"/>
  <c r="A72" i="2"/>
  <c r="D1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Gary@isect.com</author>
  </authors>
  <commentList>
    <comment ref="C2" authorId="0" shapeId="0" xr:uid="{00000000-0006-0000-0100-000001000000}">
      <text>
        <r>
          <rPr>
            <b/>
            <sz val="9"/>
            <color indexed="81"/>
            <rFont val="Tahoma"/>
            <family val="2"/>
          </rPr>
          <t xml:space="preserve">Gary@isect.com: </t>
        </r>
        <r>
          <rPr>
            <sz val="9"/>
            <color indexed="81"/>
            <rFont val="Tahoma"/>
            <family val="2"/>
          </rPr>
          <t xml:space="preserve">
A redação aqui parafraseia a norma: consulte a norma para a redação oficial e explicações adicionais</t>
        </r>
      </text>
    </comment>
    <comment ref="D2" authorId="0" shapeId="0" xr:uid="{00000000-0006-0000-0100-000002000000}">
      <text>
        <r>
          <rPr>
            <b/>
            <sz val="9"/>
            <color indexed="81"/>
            <rFont val="Tahoma"/>
            <family val="2"/>
          </rPr>
          <t xml:space="preserve">Gary@isect.com: </t>
        </r>
        <r>
          <rPr>
            <sz val="9"/>
            <color indexed="81"/>
            <rFont val="Tahoma"/>
            <family val="2"/>
          </rPr>
          <t xml:space="preserve"> Use esta coluna para registrar seu progresso na implementação do SGSI. Consulte a guia de métricas para obter uma explicação dos níveis</t>
        </r>
      </text>
    </comment>
    <comment ref="E2" authorId="0" shapeId="0" xr:uid="{00000000-0006-0000-0100-000003000000}">
      <text>
        <r>
          <rPr>
            <b/>
            <sz val="9"/>
            <color indexed="81"/>
            <rFont val="Tahoma"/>
            <family val="2"/>
          </rPr>
          <t>Gary@isect.com:</t>
        </r>
        <r>
          <rPr>
            <sz val="9"/>
            <color indexed="81"/>
            <rFont val="Tahoma"/>
            <family val="2"/>
          </rPr>
          <t xml:space="preserve">
Mantenha anotações sobre os processos, incluindo referências a toda a documentação que os auditores provavelmente desejarão revisar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200-000001000000}">
      <text>
        <r>
          <rPr>
            <b/>
            <sz val="14"/>
            <color indexed="8"/>
            <rFont val="Tahoma"/>
            <family val="2"/>
          </rPr>
          <t>Selecione no menu de opções</t>
        </r>
      </text>
    </comment>
  </commentList>
</comments>
</file>

<file path=xl/sharedStrings.xml><?xml version="1.0" encoding="utf-8"?>
<sst xmlns="http://schemas.openxmlformats.org/spreadsheetml/2006/main" count="455" uniqueCount="329">
  <si>
    <t>Introduction</t>
  </si>
  <si>
    <t>Instructions</t>
  </si>
  <si>
    <t>Copyright</t>
  </si>
  <si>
    <t>www.ISO27001security.com</t>
  </si>
  <si>
    <t>Status</t>
  </si>
  <si>
    <t>4.2 (a)</t>
  </si>
  <si>
    <t>4.2 (b)</t>
  </si>
  <si>
    <t>6.1.1</t>
  </si>
  <si>
    <t>6.1.2</t>
  </si>
  <si>
    <t>6.1.3</t>
  </si>
  <si>
    <t>Total</t>
  </si>
  <si>
    <t>Please visit ISO27001security.com for further advice and guidance on the ISO27k standards, including the ISO27k Forum and many other useful documents and templates in the ISO27k Toolkit:</t>
  </si>
  <si>
    <t>7.5.1</t>
  </si>
  <si>
    <t>7.5.2</t>
  </si>
  <si>
    <t>7.5.3</t>
  </si>
  <si>
    <t>Ed Hodgson updated the workbook for ISO/IEC 27001:2013.  Gary Hinson fiddled with the wording and formatting, splitting out the metrics and creating a simpler, generic version for the ISO27k Toolkit.</t>
  </si>
  <si>
    <t>A5</t>
  </si>
  <si>
    <t>A6</t>
  </si>
  <si>
    <t>A7</t>
  </si>
  <si>
    <t>A8</t>
  </si>
  <si>
    <t xml:space="preserve">This spreadsheet is used to record and track the status of your organization as you implement the mandatory and discretionary elements of ISO/IEC 27001.   </t>
  </si>
  <si>
    <t>ISO/IEC 27001:2022 ISMS Status, 
Statement of Applicability (SoA) and
Controls Status (gap analysis) workbook</t>
  </si>
  <si>
    <t>A.5.1</t>
  </si>
  <si>
    <t>A.5.2</t>
  </si>
  <si>
    <t>A.5.3</t>
  </si>
  <si>
    <t>A.5.4</t>
  </si>
  <si>
    <t>A.5.5</t>
  </si>
  <si>
    <t>A.5.6</t>
  </si>
  <si>
    <t>A.5.7</t>
  </si>
  <si>
    <t>A.5.8</t>
  </si>
  <si>
    <t>A.5.9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</si>
  <si>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</si>
  <si>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</si>
  <si>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</si>
  <si>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</si>
  <si>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</si>
  <si>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</si>
  <si>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</si>
  <si>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</si>
  <si>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</si>
  <si>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</si>
  <si>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</si>
  <si>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</si>
  <si>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</si>
  <si>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</si>
  <si>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</si>
  <si>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</si>
  <si>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</si>
  <si>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</si>
  <si>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</si>
  <si>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</si>
  <si>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</si>
  <si>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</si>
  <si>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</si>
  <si>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</si>
  <si>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</si>
  <si>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</si>
  <si>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</si>
  <si>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</si>
  <si>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A.6.1</t>
  </si>
  <si>
    <t>A.6.2</t>
  </si>
  <si>
    <t>A.6.3</t>
  </si>
  <si>
    <t>A.6.4</t>
  </si>
  <si>
    <t>A.6.5</t>
  </si>
  <si>
    <t>A.6.6</t>
  </si>
  <si>
    <t>A.6.7</t>
  </si>
  <si>
    <t>A.6.8</t>
  </si>
  <si>
    <t>A.7.14</t>
  </si>
  <si>
    <t>A.7.13</t>
  </si>
  <si>
    <t>A.7.12</t>
  </si>
  <si>
    <t>A.7.11</t>
  </si>
  <si>
    <t>A.7.10</t>
  </si>
  <si>
    <t>A.7.9</t>
  </si>
  <si>
    <t>A.7.8</t>
  </si>
  <si>
    <t>A.7.7</t>
  </si>
  <si>
    <t>A.7.6</t>
  </si>
  <si>
    <t>A.7.5</t>
  </si>
  <si>
    <t>A.7.4</t>
  </si>
  <si>
    <t>A.7.3</t>
  </si>
  <si>
    <t>A.7.2</t>
  </si>
  <si>
    <t>A.7.1</t>
  </si>
  <si>
    <t>A.8.1</t>
  </si>
  <si>
    <t>A.8.2</t>
  </si>
  <si>
    <t>A.8.3</t>
  </si>
  <si>
    <t>A.8.4</t>
  </si>
  <si>
    <t>A.8.5</t>
  </si>
  <si>
    <t>A.8.6</t>
  </si>
  <si>
    <t>A.8.7</t>
  </si>
  <si>
    <t>A.8.8</t>
  </si>
  <si>
    <t>A.8.9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</si>
  <si>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</si>
  <si>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</si>
  <si>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</si>
  <si>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</si>
  <si>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</si>
  <si>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</si>
  <si>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</si>
  <si>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</si>
  <si>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</si>
  <si>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</si>
  <si>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</si>
  <si>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</si>
  <si>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</si>
  <si>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</si>
  <si>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</si>
  <si>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</si>
  <si>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</si>
  <si>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</si>
  <si>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</si>
  <si>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</si>
  <si>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</si>
  <si>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</si>
  <si>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</si>
  <si>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</si>
  <si>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</si>
  <si>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This work is copyright © 2022, ISO27k Forum, some rights reserved.  It is licensed under the Creative Commons Attribution-Noncommercial-Share Alike 3.0 License.  You are welcome to reproduce, circulate, use and create derivative works from this provided that (a) it is not sold or incorporated into a commercial product, (b) it is properly attributed to the ISO27k Forum at www.ISO27001security.com, and (c) any derivative works that are shared with third parties are subject the same copyright terms as this.</t>
  </si>
  <si>
    <r>
      <t xml:space="preserve">1.  Design and implement an ISMS complying with all the mandatory elements specified in the main body of ISO/IEC 27001, using the drop-down selectors on the status column of the </t>
    </r>
    <r>
      <rPr>
        <b/>
        <sz val="12"/>
        <rFont val="Calibri"/>
        <family val="2"/>
        <scheme val="minor"/>
      </rPr>
      <t xml:space="preserve">mandatory ISMS requirements sheet </t>
    </r>
    <r>
      <rPr>
        <sz val="12"/>
        <rFont val="Calibri"/>
        <family val="2"/>
        <scheme val="minor"/>
      </rPr>
      <t>to track and record your status against each of the requirements.</t>
    </r>
  </si>
  <si>
    <r>
      <t xml:space="preserve">2.  Identify and assess the information security risks facing those parts of the organization that are declared in scope for your ISMS, identifying any Annex A controls that are not applicable using the drop-down selectors in the status column of the </t>
    </r>
    <r>
      <rPr>
        <b/>
        <sz val="12"/>
        <rFont val="Calibri"/>
        <family val="2"/>
        <scheme val="minor"/>
      </rPr>
      <t>annex A controls sheet</t>
    </r>
    <r>
      <rPr>
        <sz val="12"/>
        <rFont val="Calibri"/>
        <family val="2"/>
        <scheme val="minor"/>
      </rPr>
      <t xml:space="preserve">.  Note: </t>
    </r>
    <r>
      <rPr>
        <b/>
        <sz val="12"/>
        <rFont val="Calibri"/>
        <family val="2"/>
        <scheme val="minor"/>
      </rPr>
      <t xml:space="preserve">do not feel constrained by Annex A!  </t>
    </r>
    <r>
      <rPr>
        <sz val="12"/>
        <rFont val="Calibri"/>
        <family val="2"/>
        <scheme val="minor"/>
      </rPr>
      <t>Adapt the sheet, modifying the wording and adding-in additional rows if you determine that other security controls are needed to treat your information security risks and obligations (</t>
    </r>
    <r>
      <rPr>
        <i/>
        <sz val="12"/>
        <rFont val="Calibri"/>
        <family val="2"/>
        <scheme val="minor"/>
      </rPr>
      <t xml:space="preserve">e.g. </t>
    </r>
    <r>
      <rPr>
        <sz val="12"/>
        <rFont val="Calibri"/>
        <family val="2"/>
        <scheme val="minor"/>
      </rPr>
      <t xml:space="preserve">ISO 22301, privacy laws, PCI-DSS </t>
    </r>
    <r>
      <rPr>
        <i/>
        <sz val="12"/>
        <rFont val="Calibri"/>
        <family val="2"/>
        <scheme val="minor"/>
      </rPr>
      <t>etc</t>
    </r>
    <r>
      <rPr>
        <sz val="12"/>
        <rFont val="Calibri"/>
        <family val="2"/>
        <scheme val="minor"/>
      </rPr>
      <t xml:space="preserve">.).  </t>
    </r>
    <r>
      <rPr>
        <b/>
        <sz val="12"/>
        <rFont val="Calibri"/>
        <family val="2"/>
        <scheme val="minor"/>
      </rPr>
      <t>Annex A is merely a guide, a starting point.</t>
    </r>
  </si>
  <si>
    <r>
      <t xml:space="preserve">3.  Systematically check and record the status of your security risks and controls, updating the status column of </t>
    </r>
    <r>
      <rPr>
        <b/>
        <sz val="12"/>
        <rFont val="Calibri"/>
        <family val="2"/>
        <scheme val="minor"/>
      </rPr>
      <t>Annex A sheet</t>
    </r>
    <r>
      <rPr>
        <sz val="12"/>
        <rFont val="Calibri"/>
        <family val="2"/>
        <scheme val="minor"/>
      </rPr>
      <t xml:space="preserve"> accordingly.</t>
    </r>
  </si>
  <si>
    <r>
      <t xml:space="preserve">4.  Once your ISMS is operating normally, the </t>
    </r>
    <r>
      <rPr>
        <b/>
        <sz val="12"/>
        <rFont val="Calibri"/>
        <family val="2"/>
        <scheme val="minor"/>
      </rPr>
      <t xml:space="preserve">metrics </t>
    </r>
    <r>
      <rPr>
        <sz val="12"/>
        <rFont val="Calibri"/>
        <family val="2"/>
        <scheme val="minor"/>
      </rPr>
      <t xml:space="preserve">are looking good and you have amassed sufficient evidence ("records"), it can be formally audited for compliance with '27001 by an accredited certification body.  They will check that your ISMS  fulfills the standard's mandatory requirements, and that your in-scope information security risks are being identified, treated and monitored according to the ISMS policies and procedures.  Thereafter, the spreadsheet should both be maintained </t>
    </r>
    <r>
      <rPr>
        <i/>
        <sz val="12"/>
        <rFont val="Calibri"/>
        <family val="2"/>
        <scheme val="minor"/>
      </rPr>
      <t xml:space="preserve">i.e. </t>
    </r>
    <r>
      <rPr>
        <sz val="12"/>
        <rFont val="Calibri"/>
        <family val="2"/>
        <scheme val="minor"/>
      </rPr>
      <t xml:space="preserve">updated when the information security risks or controls change, and periodically reviewed/audited.  </t>
    </r>
  </si>
  <si>
    <r>
      <t>Note: you need licensed copies of both ISO/IEC 27001 and 27002 to make much sense of this</t>
    </r>
    <r>
      <rPr>
        <sz val="12"/>
        <rFont val="Calibri"/>
        <family val="2"/>
        <scheme val="minor"/>
      </rPr>
      <t xml:space="preserve">, and other ISO27k standards are also highly recommended.  </t>
    </r>
    <r>
      <rPr>
        <b/>
        <sz val="12"/>
        <rFont val="Calibri"/>
        <family val="2"/>
        <scheme val="minor"/>
      </rPr>
      <t xml:space="preserve">This workbook alone is not sufficient!  </t>
    </r>
    <r>
      <rPr>
        <sz val="12"/>
        <rFont val="Calibri"/>
        <family val="2"/>
        <scheme val="minor"/>
      </rPr>
      <t xml:space="preserve">In particular, we have paraphrased and shortened the wording of the standards in ways that may not entirely fulfill their meaning or intent.  The definitive references are the ISO27k standards, not this workbook. </t>
    </r>
  </si>
  <si>
    <t>Document history and acknowledgements</t>
  </si>
  <si>
    <t>Bala Ramanan donated the original ISO/IEC 27001:2005 version of the 27001 requirements worksheet.   Joel Cort added the SoA worksheet.  Gary Hinson hacked it about for publication in the ISO27k Toolkit.</t>
  </si>
  <si>
    <t>Christian Breitenstrom updated the workbook to reflect ISO/IEC 27001:2022 and ISO/IEC 27002:2022.  Gary tidied it up a bit, ready for publication in the ISO27k Toolkit once ISO/IEC 27001:2022 is published.</t>
  </si>
  <si>
    <r>
      <t xml:space="preserve">The main body of ISO/IEC 27001 formally specifies a number of mandatory requirements that </t>
    </r>
    <r>
      <rPr>
        <i/>
        <sz val="12"/>
        <rFont val="Calibri"/>
        <family val="2"/>
        <scheme val="minor"/>
      </rPr>
      <t>must</t>
    </r>
    <r>
      <rPr>
        <sz val="12"/>
        <rFont val="Calibri"/>
        <family val="2"/>
        <scheme val="minor"/>
      </rPr>
      <t xml:space="preserve"> be fulfilled in order for an </t>
    </r>
    <r>
      <rPr>
        <b/>
        <sz val="12"/>
        <rFont val="Calibri"/>
        <family val="2"/>
        <scheme val="minor"/>
      </rPr>
      <t>I</t>
    </r>
    <r>
      <rPr>
        <sz val="12"/>
        <rFont val="Calibri"/>
        <family val="2"/>
        <scheme val="minor"/>
      </rPr>
      <t xml:space="preserve">nformation </t>
    </r>
    <r>
      <rPr>
        <b/>
        <sz val="12"/>
        <rFont val="Calibri"/>
        <family val="2"/>
        <scheme val="minor"/>
      </rPr>
      <t>S</t>
    </r>
    <r>
      <rPr>
        <sz val="12"/>
        <rFont val="Calibri"/>
        <family val="2"/>
        <scheme val="minor"/>
      </rPr>
      <t xml:space="preserve">ecurity </t>
    </r>
    <r>
      <rPr>
        <b/>
        <sz val="12"/>
        <rFont val="Calibri"/>
        <family val="2"/>
        <scheme val="minor"/>
      </rPr>
      <t>M</t>
    </r>
    <r>
      <rPr>
        <sz val="12"/>
        <rFont val="Calibri"/>
        <family val="2"/>
        <scheme val="minor"/>
      </rPr>
      <t xml:space="preserve">anagement </t>
    </r>
    <r>
      <rPr>
        <b/>
        <sz val="12"/>
        <rFont val="Calibri"/>
        <family val="2"/>
        <scheme val="minor"/>
      </rPr>
      <t>S</t>
    </r>
    <r>
      <rPr>
        <sz val="12"/>
        <rFont val="Calibri"/>
        <family val="2"/>
        <scheme val="minor"/>
      </rPr>
      <t xml:space="preserve">ystem to be certified against the standard.   </t>
    </r>
    <r>
      <rPr>
        <b/>
        <sz val="12"/>
        <rFont val="Calibri"/>
        <family val="2"/>
        <scheme val="minor"/>
      </rPr>
      <t xml:space="preserve">All the mandatory requirements for certification concern the management system rather than the information risks and the security controls being managed.  </t>
    </r>
    <r>
      <rPr>
        <sz val="12"/>
        <rFont val="Calibri"/>
        <family val="2"/>
        <scheme val="minor"/>
      </rPr>
      <t>For example, the standard requires management to determine the organization's information security risks, assess them, decide how those risks are to be treated, treat them and monitor them, using the policies and procedures defined in the ISMS.  The standard does not mandate specific information security controls: the organization does that.</t>
    </r>
  </si>
  <si>
    <r>
      <t xml:space="preserve">However, Annex A to '27001 outlines a suite of information security controls that the management system would </t>
    </r>
    <r>
      <rPr>
        <i/>
        <sz val="12"/>
        <rFont val="Calibri"/>
        <family val="2"/>
        <scheme val="minor"/>
      </rPr>
      <t xml:space="preserve">typically </t>
    </r>
    <r>
      <rPr>
        <sz val="12"/>
        <rFont val="Calibri"/>
        <family val="2"/>
        <scheme val="minor"/>
      </rPr>
      <t xml:space="preserve">manage, provided they are in fact applicable to the organization (which depends on its information security risks).  The security controls in Annex A are explained in much more detail in ISO/IEC 27002:2022, and in various other standards, laws, regulations </t>
    </r>
    <r>
      <rPr>
        <i/>
        <sz val="12"/>
        <rFont val="Calibri"/>
        <family val="2"/>
        <scheme val="minor"/>
      </rPr>
      <t>etc.</t>
    </r>
  </si>
  <si>
    <t>Notas</t>
  </si>
  <si>
    <t>Controles físicos</t>
  </si>
  <si>
    <t>Entrada física</t>
  </si>
  <si>
    <t>Controles tecnológicos</t>
  </si>
  <si>
    <t>Inexistente</t>
  </si>
  <si>
    <t>Inicial</t>
  </si>
  <si>
    <t>Limitado</t>
  </si>
  <si>
    <t>Definido</t>
  </si>
  <si>
    <t>Número de requisitos</t>
  </si>
  <si>
    <t>Requisito ISO/IEC 27001</t>
  </si>
  <si>
    <t>Significado</t>
  </si>
  <si>
    <t>Número de controles</t>
  </si>
  <si>
    <t>Contexto organizacional</t>
  </si>
  <si>
    <t>SGSI</t>
  </si>
  <si>
    <t>Política</t>
  </si>
  <si>
    <t>Recursos</t>
  </si>
  <si>
    <t>Políticas para segurança da informação</t>
  </si>
  <si>
    <t>Responsabilidades e papéis pela segurança da informação</t>
  </si>
  <si>
    <t>Segregação de funções</t>
  </si>
  <si>
    <t>Contato com autoridades</t>
  </si>
  <si>
    <t>Contato com grupos especiais</t>
  </si>
  <si>
    <t>Segurança da informação no gerenciamento de projetos</t>
  </si>
  <si>
    <t>Otimizado</t>
  </si>
  <si>
    <t>Controles pessoais</t>
  </si>
  <si>
    <t>Declaração de Aplicabilidade (SoA) e status dos controles de segurança da informação</t>
  </si>
  <si>
    <t>Control de segurança da informação</t>
  </si>
  <si>
    <t>Seção</t>
  </si>
  <si>
    <t>Controles organizacionais</t>
  </si>
  <si>
    <t>Trabalho remoto</t>
  </si>
  <si>
    <t>Termos e condições de contratação</t>
  </si>
  <si>
    <t>Verificação de historico</t>
  </si>
  <si>
    <t>Conscientização, educação e treinamento em segurança da informação</t>
  </si>
  <si>
    <t>Responsabilidades da direção</t>
  </si>
  <si>
    <t>Inteligência de ameaças</t>
  </si>
  <si>
    <t>Inventário de ativos de informação e outros ativos associados</t>
  </si>
  <si>
    <t>Uso aceitável dos ativos de informação e outros ativos associados</t>
  </si>
  <si>
    <t>Devolução de ativos</t>
  </si>
  <si>
    <t>Classificação da informação</t>
  </si>
  <si>
    <t>Rótulos e tratamento da informação</t>
  </si>
  <si>
    <t>Transferência de informação</t>
  </si>
  <si>
    <t>Controle de acesso</t>
  </si>
  <si>
    <t>Gestão da identidade</t>
  </si>
  <si>
    <t>Informação de autenticação</t>
  </si>
  <si>
    <t>Direitos de acesso</t>
  </si>
  <si>
    <t>Segurança da informação no relacionamento com os fornecedores</t>
  </si>
  <si>
    <t>Requisitos de segurança da informação nos acordos com fornecedores</t>
  </si>
  <si>
    <t>Gerenciamento da segurança da informação na cadeia de suprimento das TICs (Tecnologias da Informação e Comunicação)</t>
  </si>
  <si>
    <t>Gerenciamento de mudanças, análise crítica e monitoramento para serviços com fornecedores</t>
  </si>
  <si>
    <t>Segurança da informação para o uso de serviços em nuvem (cloud)</t>
  </si>
  <si>
    <t>Planejamento e adequação da gestão de incidentes de segurança da informação</t>
  </si>
  <si>
    <t>Avaliação e decisão dos eventos de segurança da informação</t>
  </si>
  <si>
    <t>Resposta aos incidentes de segurança da informação</t>
  </si>
  <si>
    <t>Coleta de evidências</t>
  </si>
  <si>
    <t>Aprendendo com os incidentes de segurança da informação</t>
  </si>
  <si>
    <t>Segurança da informação durante interrupções</t>
  </si>
  <si>
    <t>Prontidão das TIC para continuidade do negócio</t>
  </si>
  <si>
    <t>Requisitos legislativos estatutários, regulamentares e contratuais relevantes</t>
  </si>
  <si>
    <t>Direitos de propriedade intelectual</t>
  </si>
  <si>
    <t>Proteção de registros</t>
  </si>
  <si>
    <t>Privacidade e proteção de PII (informações que permitem identificação pessoal)</t>
  </si>
  <si>
    <t>Análise crítica independente da segurança da informação</t>
  </si>
  <si>
    <t>Conformidade com as políticas e normas de segurança da informação</t>
  </si>
  <si>
    <t>Documentação dos procedimentos de operação</t>
  </si>
  <si>
    <t>Processo disciplinar</t>
  </si>
  <si>
    <t>Responsabilidades pelo encerramento ou mudança da contratação</t>
  </si>
  <si>
    <t>Acordos de confidencialidade e não divulgação</t>
  </si>
  <si>
    <t>Notificação de eventos de segurança da informação</t>
  </si>
  <si>
    <t>Perímetros de segurança física</t>
  </si>
  <si>
    <t>Segurança em escritórios, salas e instalações</t>
  </si>
  <si>
    <t>Mesa limpa e tela limpa</t>
  </si>
  <si>
    <t>Monitoramento de segurança física</t>
  </si>
  <si>
    <t>Proteção contra ameaças físicas e do meioambiente</t>
  </si>
  <si>
    <t>Trabalhando em áreas seguras</t>
  </si>
  <si>
    <t>Escolha de local e proteção do equipamento</t>
  </si>
  <si>
    <t>Segurança de equipamentos e ativos fora das dependências da organização</t>
  </si>
  <si>
    <t>Alienação e reutilização seguras de equipamentos</t>
  </si>
  <si>
    <t>Mídias de armazenamento</t>
  </si>
  <si>
    <t>Utilidades (serviços)</t>
  </si>
  <si>
    <t>Segurança do cabeamento</t>
  </si>
  <si>
    <t>Manutenção dos equipamentos</t>
  </si>
  <si>
    <t>Dispositivos finais (endpoint) do usuário</t>
  </si>
  <si>
    <t>Direitos de acesso privilégiados</t>
  </si>
  <si>
    <t>Restrição de acesso à informação</t>
  </si>
  <si>
    <t>Acesso ao código-fonte</t>
  </si>
  <si>
    <t>Autenticação segura</t>
  </si>
  <si>
    <t>Gestão de capacidade</t>
  </si>
  <si>
    <t>Proteção contra malware</t>
  </si>
  <si>
    <t>Gestão de vulnerabilidades técnicas</t>
  </si>
  <si>
    <t>Gerência de configuração</t>
  </si>
  <si>
    <t>Supressão de informação</t>
  </si>
  <si>
    <t>Mascaramento de dados</t>
  </si>
  <si>
    <t>Prevenção de fugas de dados</t>
  </si>
  <si>
    <t>Cópias de segurança das informações</t>
  </si>
  <si>
    <t>Redundância dos recursos de processamento da informação</t>
  </si>
  <si>
    <t>Registros (logs)</t>
  </si>
  <si>
    <t>Atividades de monitoramento</t>
  </si>
  <si>
    <t>Sincronização dos relógios</t>
  </si>
  <si>
    <t>Uso de programas utilitários privilegiados</t>
  </si>
  <si>
    <t>Instalação de software nos sistemas operacionais</t>
  </si>
  <si>
    <t>Segurança em redes</t>
  </si>
  <si>
    <t>Segurança dos serviços de rede</t>
  </si>
  <si>
    <t>Segregação de redes</t>
  </si>
  <si>
    <t>Filtragem da web</t>
  </si>
  <si>
    <t>Uso da criptografia</t>
  </si>
  <si>
    <t>Desenvolvimento seguro do ciclo de vida</t>
  </si>
  <si>
    <t>Requisitos de segurança nas aplicações</t>
  </si>
  <si>
    <t>Princípios seguros de engenharia e arquitetura de sistemas</t>
  </si>
  <si>
    <t>Codificação segura</t>
  </si>
  <si>
    <t>Testes de segurança em desenvolvimento e aceitação</t>
  </si>
  <si>
    <t>Desenvolvimento terceirizado</t>
  </si>
  <si>
    <t>Separação dos ambientes de desenvolvimento, teste e de produção</t>
  </si>
  <si>
    <t>Gestão de mudanças</t>
  </si>
  <si>
    <t>Informações de teste</t>
  </si>
  <si>
    <t>Proteção de sistemas de informação durante testes da auditoria</t>
  </si>
  <si>
    <t>? Desconhecido</t>
  </si>
  <si>
    <t>Não se aplica</t>
  </si>
  <si>
    <t>Gerenciado</t>
  </si>
  <si>
    <t>Relação de Requisitos SGSI</t>
  </si>
  <si>
    <t>Relação de controles para segurança da informação</t>
  </si>
  <si>
    <t>Ainda não foi revisto</t>
  </si>
  <si>
    <t>Ausência completa de uma política, procedimento, controle, etc.</t>
  </si>
  <si>
    <t>O desenvolvimento está apenas começando e exigirá um trabalho significativo para conformar aos requisitos</t>
  </si>
  <si>
    <t>Progredindo bem, mas ainda não concluído</t>
  </si>
  <si>
    <t>O desenvolvimento é mais ou menos completo, embora faltem detalhes e/ou ainda não implementados, atualmente em conformidade ou ativamente apoiados pela Alta Direção.</t>
  </si>
  <si>
    <t>O desenvolvimento está completo, o processo/controle foi implementado e iniciou suas operações recentemente</t>
  </si>
  <si>
    <t>O requisito está totalmente em conformidade, está totalmente operacional conforme o esperado, está sendo monitorado e melhorado ativamente e há evidências substanciais para demonstrar todos os itens acima aos auditores</t>
  </si>
  <si>
    <t>TODOS os requisitos do corpo principal da ISO/IEC 27001 são obrigatórios SE seu SGSI for certificado. Caso contrário, a gestão responsável pode ignorá-los.</t>
  </si>
  <si>
    <t xml:space="preserve">Status de implementação da Norma ISO/IEC 27001 </t>
  </si>
  <si>
    <t>Contexto da organização</t>
  </si>
  <si>
    <t>Determinar os objetivos do SGSI da organização e quaisquer problemas que possam comprometer sua eficácia.</t>
  </si>
  <si>
    <t>Partes interessadas</t>
  </si>
  <si>
    <t>Escopo do SGSI</t>
  </si>
  <si>
    <r>
      <t>Determinar e documentar o</t>
    </r>
    <r>
      <rPr>
        <b/>
        <sz val="10"/>
        <rFont val="Calibri"/>
        <family val="2"/>
        <scheme val="minor"/>
      </rPr>
      <t xml:space="preserve"> escopo do SGSI</t>
    </r>
  </si>
  <si>
    <t>Liderança</t>
  </si>
  <si>
    <t>Liderança e comprometimento</t>
  </si>
  <si>
    <r>
      <t xml:space="preserve">Estabelecer a </t>
    </r>
    <r>
      <rPr>
        <b/>
        <sz val="10"/>
        <rFont val="Calibri"/>
        <family val="2"/>
        <scheme val="minor"/>
      </rPr>
      <t>política de segurança da informação</t>
    </r>
  </si>
  <si>
    <t>Planejamento</t>
  </si>
  <si>
    <t>Ações para contemplar riscos e oportunidades</t>
  </si>
  <si>
    <t>Objetivo de segurança da informação e planos para alcançá-los</t>
  </si>
  <si>
    <t>Planejamento de mudanças</t>
  </si>
  <si>
    <t>Novo para a versão 2022</t>
  </si>
  <si>
    <t>Apoio</t>
  </si>
  <si>
    <t>Competências</t>
  </si>
  <si>
    <t>Conscientização</t>
  </si>
  <si>
    <t>Comunicação</t>
  </si>
  <si>
    <t>Informação documentada</t>
  </si>
  <si>
    <t>Operação</t>
  </si>
  <si>
    <t>Planejamento operacional e controle</t>
  </si>
  <si>
    <t>Avaliação de riscos de segurança da informação</t>
  </si>
  <si>
    <t>Tratamento de riscos de segurança da informação</t>
  </si>
  <si>
    <t>Avaliação do desempenho</t>
  </si>
  <si>
    <t>Monitoramento, medição, análise e avaliação</t>
  </si>
  <si>
    <t>Auditoria interna</t>
  </si>
  <si>
    <t>Análise crítica pela direção</t>
  </si>
  <si>
    <t>Melhoria</t>
  </si>
  <si>
    <t>Não conformidade e ação corretiva</t>
  </si>
  <si>
    <t>Melhoria contínua</t>
  </si>
  <si>
    <r>
      <rPr>
        <b/>
        <sz val="10"/>
        <rFont val="Calibri"/>
        <family val="2"/>
        <scheme val="minor"/>
      </rPr>
      <t>Melhorar</t>
    </r>
    <r>
      <rPr>
        <sz val="10"/>
        <rFont val="Calibri"/>
        <family val="2"/>
        <scheme val="minor"/>
      </rPr>
      <t xml:space="preserve"> continuamente o SGSI</t>
    </r>
  </si>
  <si>
    <t>Identificar, corrigir e tomar ações para prevenir repetição ou ocorrência de não conformidades, evidenciando as ações com com documentação comprobatória</t>
  </si>
  <si>
    <t>Identificar as partes interessadas incluindo requisitos legais e regulamentares,
obrigações contratuais, etc</t>
  </si>
  <si>
    <t>Determinar seus requisitos e obrigações relevantes de segurança da informação</t>
  </si>
  <si>
    <r>
      <t xml:space="preserve">Estabelecer, implementar, manter e continuamente melhorar um </t>
    </r>
    <r>
      <rPr>
        <b/>
        <sz val="10"/>
        <rFont val="Calibri"/>
        <family val="2"/>
        <scheme val="minor"/>
      </rPr>
      <t>SGSI</t>
    </r>
    <r>
      <rPr>
        <sz val="10"/>
        <rFont val="Calibri"/>
        <family val="2"/>
        <scheme val="minor"/>
      </rPr>
      <t xml:space="preserve"> de acordo com os requisitos desta Norma!</t>
    </r>
  </si>
  <si>
    <t>Autoridades, responsabilidades e papéis organizacionais</t>
  </si>
  <si>
    <r>
      <t xml:space="preserve">Atribuir e comunicar os </t>
    </r>
    <r>
      <rPr>
        <b/>
        <sz val="10"/>
        <rFont val="Calibri"/>
        <family val="2"/>
        <scheme val="minor"/>
      </rPr>
      <t>papéis e responsabilidades</t>
    </r>
    <r>
      <rPr>
        <sz val="10"/>
        <rFont val="Calibri"/>
        <family val="2"/>
        <scheme val="minor"/>
      </rPr>
      <t xml:space="preserve"> da segurança da informação</t>
    </r>
  </si>
  <si>
    <r>
      <t xml:space="preserve">Definir e aplicar um </t>
    </r>
    <r>
      <rPr>
        <b/>
        <sz val="10"/>
        <rFont val="Calibri"/>
        <family val="2"/>
        <scheme val="minor"/>
      </rPr>
      <t>processo de avaliação de riscos de segurança da informação</t>
    </r>
  </si>
  <si>
    <r>
      <t>Documentar e aplicar um processo de</t>
    </r>
    <r>
      <rPr>
        <b/>
        <sz val="10"/>
        <rFont val="Calibri"/>
        <family val="2"/>
        <scheme val="minor"/>
      </rPr>
      <t xml:space="preserve"> tratamento de riscos de segurança da informação.</t>
    </r>
  </si>
  <si>
    <t>Projetar / planejar o SGSI para atender aos requisitos, lidando os riscos e oportunidades</t>
  </si>
  <si>
    <r>
      <rPr>
        <b/>
        <sz val="10"/>
        <rFont val="Calibri"/>
        <family val="2"/>
        <scheme val="minor"/>
      </rPr>
      <t xml:space="preserve"> </t>
    </r>
    <r>
      <rPr>
        <sz val="10"/>
        <rFont val="Calibri"/>
        <family val="2"/>
        <scheme val="minor"/>
      </rPr>
      <t>Estabelecer e documentar os objetivos e planos de segurança da informação</t>
    </r>
  </si>
  <si>
    <t>As mudanças substanciais no SGSI devem ser realizadas de maneira planejada</t>
  </si>
  <si>
    <r>
      <t xml:space="preserve">Determinar e prover </t>
    </r>
    <r>
      <rPr>
        <b/>
        <sz val="10"/>
        <rFont val="Calibri"/>
        <family val="2"/>
        <scheme val="minor"/>
      </rPr>
      <t>recursos</t>
    </r>
    <r>
      <rPr>
        <sz val="10"/>
        <rFont val="Calibri"/>
        <family val="2"/>
        <scheme val="minor"/>
      </rPr>
      <t xml:space="preserve"> necessários para o SGSI</t>
    </r>
  </si>
  <si>
    <r>
      <rPr>
        <b/>
        <sz val="10"/>
        <rFont val="Calibri"/>
        <family val="2"/>
        <scheme val="minor"/>
      </rPr>
      <t xml:space="preserve"> </t>
    </r>
    <r>
      <rPr>
        <sz val="10"/>
        <rFont val="Calibri"/>
        <family val="2"/>
        <scheme val="minor"/>
      </rPr>
      <t xml:space="preserve">Determinar, documentar e deixar disponível as </t>
    </r>
    <r>
      <rPr>
        <b/>
        <sz val="10"/>
        <rFont val="Calibri"/>
        <family val="2"/>
        <scheme val="minor"/>
      </rPr>
      <t>competências</t>
    </r>
    <r>
      <rPr>
        <sz val="10"/>
        <rFont val="Calibri"/>
        <family val="2"/>
        <scheme val="minor"/>
      </rPr>
      <t xml:space="preserve"> necessárias</t>
    </r>
  </si>
  <si>
    <r>
      <t xml:space="preserve">Estabelecer um programa de </t>
    </r>
    <r>
      <rPr>
        <b/>
        <sz val="10"/>
        <rFont val="Calibri"/>
        <family val="2"/>
        <scheme val="minor"/>
      </rPr>
      <t>conscientização</t>
    </r>
    <r>
      <rPr>
        <sz val="10"/>
        <rFont val="Calibri"/>
        <family val="2"/>
        <scheme val="minor"/>
      </rPr>
      <t xml:space="preserve"> de segurança</t>
    </r>
  </si>
  <si>
    <r>
      <t xml:space="preserve">Determinar as necessidades para as </t>
    </r>
    <r>
      <rPr>
        <b/>
        <sz val="10"/>
        <rFont val="Calibri"/>
        <family val="2"/>
        <scheme val="minor"/>
      </rPr>
      <t xml:space="preserve">comunicações internas e externas </t>
    </r>
    <r>
      <rPr>
        <sz val="10"/>
        <rFont val="Calibri"/>
        <family val="2"/>
        <scheme val="minor"/>
      </rPr>
      <t>relevantes ao SGSI</t>
    </r>
  </si>
  <si>
    <r>
      <t xml:space="preserve">A Alta Direção deve demostrar sua </t>
    </r>
    <r>
      <rPr>
        <b/>
        <sz val="10"/>
        <rFont val="Calibri"/>
        <family val="2"/>
        <scheme val="minor"/>
      </rPr>
      <t>liderança e comprometimento</t>
    </r>
    <r>
      <rPr>
        <sz val="10"/>
        <rFont val="Calibri"/>
        <family val="2"/>
        <scheme val="minor"/>
      </rPr>
      <t xml:space="preserve"> em relação ao SGSI</t>
    </r>
  </si>
  <si>
    <r>
      <t xml:space="preserve">Prover </t>
    </r>
    <r>
      <rPr>
        <b/>
        <sz val="10"/>
        <rFont val="Calibri"/>
        <family val="2"/>
        <scheme val="minor"/>
      </rPr>
      <t>títulos</t>
    </r>
    <r>
      <rPr>
        <sz val="10"/>
        <rFont val="Calibri"/>
        <family val="2"/>
        <scheme val="minor"/>
      </rPr>
      <t xml:space="preserve">, autores, etc para a informação documentada, </t>
    </r>
    <r>
      <rPr>
        <b/>
        <sz val="10"/>
        <rFont val="Calibri"/>
        <family val="2"/>
        <scheme val="minor"/>
      </rPr>
      <t>assegurar o formato de forma
apropriada</t>
    </r>
    <r>
      <rPr>
        <sz val="10"/>
        <rFont val="Calibri"/>
        <family val="2"/>
        <scheme val="minor"/>
      </rPr>
      <t xml:space="preserve">, </t>
    </r>
    <r>
      <rPr>
        <b/>
        <sz val="10"/>
        <rFont val="Calibri"/>
        <family val="2"/>
        <scheme val="minor"/>
      </rPr>
      <t>análise crítica e aprovação</t>
    </r>
  </si>
  <si>
    <r>
      <rPr>
        <b/>
        <sz val="10"/>
        <rFont val="Calibri"/>
        <family val="2"/>
        <scheme val="minor"/>
      </rPr>
      <t xml:space="preserve">Controlar a informação documentada, </t>
    </r>
    <r>
      <rPr>
        <sz val="10"/>
        <rFont val="Calibri"/>
        <family val="2"/>
        <scheme val="minor"/>
      </rPr>
      <t>adequadamente</t>
    </r>
  </si>
  <si>
    <r>
      <t xml:space="preserve">Planejar, implementar, controlar e manter a informação documentada do processo do SGSI para gerenciar os riscos (i.e. o </t>
    </r>
    <r>
      <rPr>
        <b/>
        <sz val="10"/>
        <rFont val="Calibri"/>
        <family val="2"/>
        <scheme val="minor"/>
      </rPr>
      <t>plano de tratamento de riscos</t>
    </r>
    <r>
      <rPr>
        <sz val="10"/>
        <rFont val="Calibri"/>
        <family val="2"/>
        <scheme val="minor"/>
      </rPr>
      <t>)</t>
    </r>
  </si>
  <si>
    <r>
      <rPr>
        <b/>
        <sz val="10"/>
        <rFont val="Calibri"/>
        <family val="2"/>
        <scheme val="minor"/>
      </rPr>
      <t>(Re)fazer a avaliação e documentar os riscos de segurança da informação a intervalos regulares</t>
    </r>
    <r>
      <rPr>
        <sz val="10"/>
        <rFont val="Calibri"/>
        <family val="2"/>
        <scheme val="minor"/>
      </rPr>
      <t xml:space="preserve"> e quando mudanças ou modificações ocurrem</t>
    </r>
  </si>
  <si>
    <r>
      <rPr>
        <b/>
        <sz val="10"/>
        <rFont val="Calibri"/>
        <family val="2"/>
        <scheme val="minor"/>
      </rPr>
      <t>Monitorar, medir, analisar e avaliar o</t>
    </r>
    <r>
      <rPr>
        <sz val="10"/>
        <rFont val="Calibri"/>
        <family val="2"/>
        <scheme val="minor"/>
      </rPr>
      <t xml:space="preserve"> SGSI e os controles</t>
    </r>
  </si>
  <si>
    <r>
      <t>Planejar e conduzir</t>
    </r>
    <r>
      <rPr>
        <b/>
        <sz val="10"/>
        <rFont val="Calibri"/>
        <family val="2"/>
        <scheme val="minor"/>
      </rPr>
      <t xml:space="preserve"> auditorias internas </t>
    </r>
    <r>
      <rPr>
        <sz val="10"/>
        <rFont val="Calibri"/>
        <family val="2"/>
        <scheme val="minor"/>
      </rPr>
      <t>do SGSI</t>
    </r>
  </si>
  <si>
    <r>
      <t xml:space="preserve">A Alta Direção deve </t>
    </r>
    <r>
      <rPr>
        <b/>
        <sz val="10"/>
        <rFont val="Calibri"/>
        <family val="2"/>
        <scheme val="minor"/>
      </rPr>
      <t>analisar criticamente</t>
    </r>
    <r>
      <rPr>
        <sz val="10"/>
        <rFont val="Calibri"/>
        <family val="2"/>
        <scheme val="minor"/>
      </rPr>
      <t xml:space="preserve"> ao SGSI a intervalos regulares</t>
    </r>
  </si>
  <si>
    <r>
      <t xml:space="preserve">Prover a </t>
    </r>
    <r>
      <rPr>
        <b/>
        <sz val="10"/>
        <rFont val="Calibri"/>
        <family val="2"/>
        <scheme val="minor"/>
      </rPr>
      <t>informação</t>
    </r>
    <r>
      <rPr>
        <sz val="10"/>
        <rFont val="Calibri"/>
        <family val="2"/>
        <scheme val="minor"/>
      </rPr>
      <t xml:space="preserve"> </t>
    </r>
    <r>
      <rPr>
        <b/>
        <sz val="10"/>
        <rFont val="Calibri"/>
        <family val="2"/>
        <scheme val="minor"/>
      </rPr>
      <t>documentada</t>
    </r>
    <r>
      <rPr>
        <sz val="10"/>
        <rFont val="Calibri"/>
        <family val="2"/>
        <scheme val="minor"/>
      </rPr>
      <t xml:space="preserve"> requerida por esta norma bem como a requerida pela organização</t>
    </r>
  </si>
  <si>
    <t>Introdução</t>
  </si>
  <si>
    <t>Este modelo de folha ou planilha é usado para registrar e monitorar o status de sua organização à medida que implementa os elementos obrigatórios e discricionários da Norma ISO/IEC 27001.</t>
  </si>
  <si>
    <t xml:space="preserve">Status de um SGSI sob a Norma ISO/IEC 27001:2022, 
Declaração de Aplicabilidade (SoA) e
folha de status de controles (análise do "gaps" ou lacunas) </t>
  </si>
  <si>
    <t>Instruções</t>
  </si>
  <si>
    <t>1. Projetar e implementar um SGSI em conformidade com todos os elementos obrigatórios especificados no corpo principal da ISO/IEC 27001, usando os seletores de opções na coluna de status da folha "Requisitos obrigatórios do SGSI" para fazer monitoramento e registrar seu status com base em cada um dos requisitos.</t>
  </si>
  <si>
    <t>Histórico da documentação e agradecimentos</t>
  </si>
  <si>
    <t>Bala Ramanan doou a versão original ISO/IEC 27001:2005 do modelo de requisitos 27001. Joel Cort adicionou o modelo SoA. Gary Hinson conseguiu publicá-lo no ISO27k Toolkit.</t>
  </si>
  <si>
    <t>Ed Hodgson atualizou o documento de trabalho para ISO/IEC 27001:2013. Gary Hinson se inspirou no texto e na formatação, dividindo as métricas e criando uma versão mais simples e genérica para o ISO27k Toolkit.</t>
  </si>
  <si>
    <t>Christian Breitenstrom atualizou o documento para refletir a ISO/IEC 27001:2022 e a ISO/IEC 27002:2022. Gary arrumou um pouco, pronto para lançá-lo no ISO27k Toolkit assim que a ISO/IEC 27001:2022 fosse publicada.</t>
  </si>
  <si>
    <t>Cristian Celdeiro ajudou na tradução para o português brasileiro.</t>
  </si>
  <si>
    <t>Copyright (Direito Autoral)</t>
  </si>
  <si>
    <t>Este trabalho é copyright © 2022, ISO27k Forum, todos os direitos reservados. Está licenciado sob a licença Commons Attribution-Noncommercial-Share Alike 3.0. A reprodução, circulação, uso e criação de trabalhos derivados deste modelo são permitidos desde que (a) não seja vendido ou incorporado a um produto comercial, (b) seja apropriadamente atribuível dando crédito ao Fórum ISO27k em www.ISO27001security.com e (c) quaisquer trabalhos derivados compartilhados com terceiros estão sujeitos aos mesmos termos de direitos autorais deste arquivo.</t>
  </si>
  <si>
    <t>Por favor visite a página ISO27001security.com para obter mais dicas e diretrizes sobre os padrões ISO27k, incluindo o fórum e muitos outros documentos e modelos úteis (proformas) no ISO27k Toolkit.</t>
  </si>
  <si>
    <t>ORIGINAL EM INGLÊS (veja o original em inglês no toolkit)</t>
  </si>
  <si>
    <r>
      <t xml:space="preserve">2. Identifique e faça uma avaliação dos riscos de segurança da informação enfrentados pelas partes da organização que são declaradas no escopo do seu SGSI, visualize o escopo do sistema identificando qualquer um dos controles do Anexo A que não são aplicáveis ​​usando os seletores de opções na coluna de status na folha "Controles do Anexo A". Nota: </t>
    </r>
    <r>
      <rPr>
        <b/>
        <sz val="12"/>
        <rFont val="Calibri"/>
        <family val="2"/>
        <scheme val="minor"/>
      </rPr>
      <t>não se sinta limitado pelo Anexo A!</t>
    </r>
    <r>
      <rPr>
        <sz val="12"/>
        <rFont val="Calibri"/>
        <family val="2"/>
        <scheme val="minor"/>
      </rPr>
      <t xml:space="preserve"> Adapte a folha, alterando o texto e adicionando linhas adicionais se você determinar que outros controles de segurança são necessários para lidar com seus riscos e obrigações de segurança da informação. (e.g.  ISO 22301, leis de privacidade, PCI-DSS etc.) </t>
    </r>
    <r>
      <rPr>
        <b/>
        <sz val="12"/>
        <rFont val="Calibri"/>
        <family val="2"/>
        <scheme val="minor"/>
      </rPr>
      <t>O Anexo A é apenas um guia, um ponto de partida.</t>
    </r>
  </si>
  <si>
    <r>
      <t xml:space="preserve">O corpo principal da ISO/IEC 27001 especifica formalmente uma série de requisitos obrigatórios que </t>
    </r>
    <r>
      <rPr>
        <i/>
        <sz val="12"/>
        <rFont val="Calibri"/>
        <family val="2"/>
        <scheme val="minor"/>
      </rPr>
      <t>devem</t>
    </r>
    <r>
      <rPr>
        <sz val="12"/>
        <rFont val="Calibri"/>
        <family val="2"/>
        <scheme val="minor"/>
      </rPr>
      <t xml:space="preserve"> ser atendidos para que um </t>
    </r>
    <r>
      <rPr>
        <b/>
        <sz val="12"/>
        <rFont val="Calibri"/>
        <family val="2"/>
        <scheme val="minor"/>
      </rPr>
      <t>SGSI</t>
    </r>
    <r>
      <rPr>
        <sz val="12"/>
        <rFont val="Calibri"/>
        <family val="2"/>
        <scheme val="minor"/>
      </rPr>
      <t xml:space="preserve"> ou </t>
    </r>
    <r>
      <rPr>
        <b/>
        <sz val="12"/>
        <rFont val="Calibri"/>
        <family val="2"/>
        <scheme val="minor"/>
      </rPr>
      <t>S</t>
    </r>
    <r>
      <rPr>
        <sz val="12"/>
        <rFont val="Calibri"/>
        <family val="2"/>
        <scheme val="minor"/>
      </rPr>
      <t xml:space="preserve">istema de </t>
    </r>
    <r>
      <rPr>
        <b/>
        <sz val="12"/>
        <rFont val="Calibri"/>
        <family val="2"/>
        <scheme val="minor"/>
      </rPr>
      <t>G</t>
    </r>
    <r>
      <rPr>
        <sz val="12"/>
        <rFont val="Calibri"/>
        <family val="2"/>
        <scheme val="minor"/>
      </rPr>
      <t xml:space="preserve">estão de </t>
    </r>
    <r>
      <rPr>
        <b/>
        <sz val="12"/>
        <rFont val="Calibri"/>
        <family val="2"/>
        <scheme val="minor"/>
      </rPr>
      <t>S</t>
    </r>
    <r>
      <rPr>
        <sz val="12"/>
        <rFont val="Calibri"/>
        <family val="2"/>
        <scheme val="minor"/>
      </rPr>
      <t>egurança da</t>
    </r>
    <r>
      <rPr>
        <b/>
        <sz val="12"/>
        <rFont val="Calibri"/>
        <family val="2"/>
        <scheme val="minor"/>
      </rPr>
      <t xml:space="preserve"> I</t>
    </r>
    <r>
      <rPr>
        <sz val="12"/>
        <rFont val="Calibri"/>
        <family val="2"/>
        <scheme val="minor"/>
      </rPr>
      <t xml:space="preserve">nformação seja certificado sob a norma. </t>
    </r>
    <r>
      <rPr>
        <b/>
        <sz val="12"/>
        <rFont val="Calibri"/>
        <family val="2"/>
        <scheme val="minor"/>
      </rPr>
      <t>Todos os requisitos obrigatórios para certificação estão relacionados ao sistema de gestão e não aos riscos de informação e aos controles de segurança que são aplicados e gerenciados</t>
    </r>
    <r>
      <rPr>
        <sz val="12"/>
        <rFont val="Calibri"/>
        <family val="2"/>
        <scheme val="minor"/>
      </rPr>
      <t>. Por exemplo, a norma exige que a gestão determine os riscos de segurança da informação da organização, avalie-os e calcule-os, decida como esses riscos serão tratados, trate-os e supervisione-os, usando as políticas e procedimentos definidos no SGSI. A norma não exige o uso de controles de segurança específicos: é a organização que os determina.</t>
    </r>
  </si>
  <si>
    <t>De qualquer forma, o Anexo A de 27001 fornece diretrizes para um conjunto de controles de segurança da informação que o sistema de gestão normalmente gerenciaria,
uma vez que são de fato aplicáveis ​​à organização (que depende de seus riscos de segurança da informação). Os controles de segurança no Anexo A são explicados com muito mais detalhes na ISO/IEC 27002:2022 e em várias outras normas, leis, regulamentos, etc.</t>
  </si>
  <si>
    <r>
      <t xml:space="preserve">3.  Sistematicamente revise e registre o status de seus riscos e controles de segurança, atualizando a coluna de status da </t>
    </r>
    <r>
      <rPr>
        <b/>
        <sz val="12"/>
        <rFont val="Calibri"/>
        <family val="2"/>
        <scheme val="minor"/>
      </rPr>
      <t>folha do Anexo A</t>
    </r>
    <r>
      <rPr>
        <sz val="12"/>
        <rFont val="Calibri"/>
        <family val="2"/>
        <scheme val="minor"/>
      </rPr>
      <t xml:space="preserve"> conforme corresponda.</t>
    </r>
  </si>
  <si>
    <r>
      <t xml:space="preserve">4.  Quando seu SGSI estiver operando normalmente, as </t>
    </r>
    <r>
      <rPr>
        <b/>
        <sz val="12"/>
        <rFont val="Calibri"/>
        <family val="2"/>
        <scheme val="minor"/>
      </rPr>
      <t>métricas</t>
    </r>
    <r>
      <rPr>
        <sz val="12"/>
        <rFont val="Calibri"/>
        <family val="2"/>
        <scheme val="minor"/>
      </rPr>
      <t xml:space="preserve"> parecerem boas e você tiver acumulado evidências suficientes ("registros"), ele poderá ser auditado formalmente quanto à conformidade com '27001 por um Organismo de Certificação Credenciado (ACB, Accredited Certification Body em inglês). Eles verificarão se o seu SGSI está em conformidade com os requisitos obrigatórios da norma e se os riscos de segurança da informação em seu escopo foram identificados, tratados e supervisionados de acordo com as políticas e procedimentos do SGSI. Depois disso, as folhas deste documento de trabalho devem ser mantidas, ou seja, atualizados quando os riscos ou controles de segurança da informação mudam e revisados/auditados periodicamente.</t>
    </r>
  </si>
  <si>
    <r>
      <t>Nota: você precisará de cópias compradas legalmente com licenças correspondentes da ISO/IEC 27001 e 27002 para que isso faça sentido,</t>
    </r>
    <r>
      <rPr>
        <sz val="12"/>
        <rFont val="Calibri"/>
        <family val="2"/>
        <scheme val="minor"/>
      </rPr>
      <t xml:space="preserve"> e outras normas da família ISO27k também são altamente recomendados. </t>
    </r>
    <r>
      <rPr>
        <b/>
        <sz val="12"/>
        <rFont val="Calibri"/>
        <family val="2"/>
        <scheme val="minor"/>
      </rPr>
      <t>Este documento de trabalho sozinho não é suficiente!</t>
    </r>
    <r>
      <rPr>
        <sz val="12"/>
        <rFont val="Calibri"/>
        <family val="2"/>
        <scheme val="minor"/>
      </rPr>
      <t xml:space="preserve"> Em particular, parafraseamos e resumimos o texto das normas de maneiras que podem não satisfazer ou cumprir totalmente seu significado ou propósito.</t>
    </r>
    <r>
      <rPr>
        <b/>
        <sz val="12"/>
        <rFont val="Calibri"/>
        <family val="2"/>
        <scheme val="minor"/>
      </rPr>
      <t xml:space="preserve"> </t>
    </r>
    <r>
      <rPr>
        <sz val="12"/>
        <rFont val="Calibri"/>
        <family val="2"/>
        <scheme val="minor"/>
      </rPr>
      <t>As referências definitivas são as normas ISO27k, não esta planilha.</t>
    </r>
  </si>
  <si>
    <r>
      <t>Implementar o plano de tratamento de riesgos (</t>
    </r>
    <r>
      <rPr>
        <b/>
        <sz val="10"/>
        <rFont val="Calibri"/>
        <family val="2"/>
        <scheme val="minor"/>
      </rPr>
      <t>trate os riscos!</t>
    </r>
    <r>
      <rPr>
        <sz val="10"/>
        <rFont val="Calibri"/>
        <family val="2"/>
        <scheme val="minor"/>
      </rPr>
      <t>) e documentar os resultados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</si>
</sst>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name val="Arial"/>
      <family val="2"/>
    </font>
    <font>
      <u/>
      <sz val="10"/>
      <color indexed="12"/>
      <name val="Arial"/>
      <family val="2"/>
    </font>
    <font>
      <b/>
      <sz val="12"/>
      <color indexed="9"/>
      <name val="Arial"/>
      <family val="2"/>
    </font>
    <font>
      <b/>
      <sz val="14"/>
      <color indexed="8"/>
      <name val="Tahoma"/>
      <family val="2"/>
    </font>
    <font>
      <sz val="10"/>
      <name val="Arial"/>
      <family val="2"/>
    </font>
    <font>
      <sz val="12"/>
      <name val="Calibri"/>
      <family val="2"/>
      <scheme val="minor"/>
    </font>
    <font>
      <b/>
      <sz val="14"/>
      <name val="Calibri"/>
      <family val="2"/>
      <scheme val="minor"/>
    </font>
    <font>
      <sz val="10"/>
      <name val="Calibri"/>
      <family val="2"/>
      <scheme val="minor"/>
    </font>
    <font>
      <b/>
      <sz val="12"/>
      <color indexed="9"/>
      <name val="Calibri"/>
      <family val="2"/>
      <scheme val="minor"/>
    </font>
    <font>
      <b/>
      <sz val="16"/>
      <name val="Calibri"/>
      <family val="2"/>
      <scheme val="minor"/>
    </font>
    <font>
      <b/>
      <sz val="10"/>
      <name val="Calibri"/>
      <family val="2"/>
      <scheme val="minor"/>
    </font>
    <font>
      <b/>
      <sz val="12"/>
      <name val="Calibri"/>
      <family val="2"/>
      <scheme val="minor"/>
    </font>
    <font>
      <u/>
      <sz val="14"/>
      <color indexed="12"/>
      <name val="Calibri"/>
      <family val="2"/>
      <scheme val="minor"/>
    </font>
    <font>
      <b/>
      <sz val="24"/>
      <name val="Calibri"/>
      <family val="2"/>
      <scheme val="minor"/>
    </font>
    <font>
      <sz val="14"/>
      <name val="Calibri"/>
      <family val="2"/>
      <scheme val="minor"/>
    </font>
    <font>
      <sz val="20"/>
      <name val="Calibri"/>
      <family val="2"/>
      <scheme val="minor"/>
    </font>
    <font>
      <sz val="12"/>
      <color indexed="8"/>
      <name val="Calibri"/>
      <family val="2"/>
      <scheme val="minor"/>
    </font>
    <font>
      <sz val="9"/>
      <name val="Calibri"/>
      <family val="2"/>
      <scheme val="minor"/>
    </font>
    <font>
      <b/>
      <sz val="8"/>
      <name val="Calibri"/>
      <family val="2"/>
      <scheme val="minor"/>
    </font>
    <font>
      <b/>
      <sz val="18"/>
      <color indexed="8"/>
      <name val="Calibri"/>
      <family val="2"/>
      <scheme val="minor"/>
    </font>
    <font>
      <b/>
      <sz val="18"/>
      <name val="Calibri"/>
      <family val="2"/>
      <scheme val="minor"/>
    </font>
    <font>
      <sz val="18"/>
      <name val="Calibri"/>
      <family val="2"/>
      <scheme val="minor"/>
    </font>
    <font>
      <b/>
      <sz val="12"/>
      <color indexed="8"/>
      <name val="Calibri"/>
      <family val="2"/>
      <scheme val="minor"/>
    </font>
    <font>
      <b/>
      <sz val="12"/>
      <color theme="0"/>
      <name val="Calibri"/>
      <family val="2"/>
      <scheme val="minor"/>
    </font>
    <font>
      <b/>
      <sz val="16"/>
      <color theme="0"/>
      <name val="Calibri"/>
      <family val="2"/>
      <scheme val="minor"/>
    </font>
    <font>
      <b/>
      <sz val="10"/>
      <color theme="0"/>
      <name val="Calibri"/>
      <family val="2"/>
      <scheme val="minor"/>
    </font>
    <font>
      <sz val="9"/>
      <color indexed="81"/>
      <name val="Tahoma"/>
      <family val="2"/>
    </font>
    <font>
      <b/>
      <sz val="9"/>
      <color indexed="81"/>
      <name val="Tahoma"/>
      <family val="2"/>
    </font>
    <font>
      <sz val="12"/>
      <name val="Calibri"/>
      <family val="2"/>
    </font>
    <font>
      <sz val="16"/>
      <name val="Calibri"/>
      <family val="2"/>
      <scheme val="minor"/>
    </font>
    <font>
      <b/>
      <sz val="14"/>
      <color theme="0"/>
      <name val="Calibri"/>
      <family val="2"/>
      <scheme val="minor"/>
    </font>
    <font>
      <b/>
      <sz val="12"/>
      <color theme="0" tint="-0.14999847407452621"/>
      <name val="Calibri"/>
      <family val="2"/>
      <scheme val="minor"/>
    </font>
    <font>
      <sz val="10"/>
      <color theme="0" tint="-0.14999847407452621"/>
      <name val="Calibri"/>
      <family val="2"/>
      <scheme val="minor"/>
    </font>
    <font>
      <b/>
      <sz val="9"/>
      <color theme="0"/>
      <name val="Calibri"/>
      <family val="2"/>
      <scheme val="minor"/>
    </font>
    <font>
      <sz val="12"/>
      <color theme="0" tint="-0.14999847407452621"/>
      <name val="Calibri"/>
      <family val="2"/>
      <scheme val="minor"/>
    </font>
    <font>
      <i/>
      <sz val="12"/>
      <name val="Calibri"/>
      <family val="2"/>
      <scheme val="minor"/>
    </font>
    <font>
      <b/>
      <sz val="20"/>
      <name val="Calibri"/>
      <family val="2"/>
      <scheme val="minor"/>
    </font>
  </fonts>
  <fills count="9">
    <fill>
      <patternFill patternType="none"/>
    </fill>
    <fill>
      <patternFill patternType="gray125"/>
    </fill>
    <fill>
      <patternFill patternType="solid">
        <fgColor indexed="44"/>
        <bgColor indexed="26"/>
      </patternFill>
    </fill>
    <fill>
      <patternFill patternType="solid">
        <fgColor indexed="52"/>
        <bgColor indexed="19"/>
      </patternFill>
    </fill>
    <fill>
      <patternFill patternType="solid">
        <fgColor indexed="8"/>
        <bgColor indexed="58"/>
      </patternFill>
    </fill>
    <fill>
      <patternFill patternType="solid">
        <fgColor indexed="27"/>
        <bgColor indexed="42"/>
      </patternFill>
    </fill>
    <fill>
      <patternFill patternType="solid">
        <fgColor rgb="FF002060"/>
        <bgColor indexed="42"/>
      </patternFill>
    </fill>
    <fill>
      <patternFill patternType="solid">
        <fgColor rgb="FF002060"/>
        <bgColor indexed="64"/>
      </patternFill>
    </fill>
    <fill>
      <patternFill patternType="solid">
        <fgColor theme="4" tint="0.79998168889431442"/>
        <bgColor indexed="64"/>
      </patternFill>
    </fill>
  </fills>
  <borders count="27">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top/>
      <bottom/>
      <diagonal/>
    </border>
    <border>
      <left style="hair">
        <color indexed="8"/>
      </left>
      <right/>
      <top/>
      <bottom style="hair">
        <color indexed="8"/>
      </bottom>
      <diagonal/>
    </border>
    <border>
      <left/>
      <right/>
      <top/>
      <bottom style="hair">
        <color indexed="8"/>
      </bottom>
      <diagonal/>
    </border>
    <border>
      <left style="hair">
        <color indexed="8"/>
      </left>
      <right style="thin">
        <color indexed="64"/>
      </right>
      <top style="hair">
        <color indexed="8"/>
      </top>
      <bottom style="hair">
        <color indexed="8"/>
      </bottom>
      <diagonal/>
    </border>
    <border>
      <left style="hair">
        <color indexed="8"/>
      </left>
      <right style="hair">
        <color indexed="8"/>
      </right>
      <top style="hair">
        <color indexed="8"/>
      </top>
      <bottom/>
      <diagonal/>
    </border>
    <border>
      <left style="medium">
        <color indexed="64"/>
      </left>
      <right style="hair">
        <color indexed="8"/>
      </right>
      <top style="medium">
        <color indexed="64"/>
      </top>
      <bottom style="hair">
        <color indexed="8"/>
      </bottom>
      <diagonal/>
    </border>
    <border>
      <left style="hair">
        <color indexed="8"/>
      </left>
      <right style="hair">
        <color indexed="8"/>
      </right>
      <top style="medium">
        <color indexed="64"/>
      </top>
      <bottom style="hair">
        <color indexed="8"/>
      </bottom>
      <diagonal/>
    </border>
    <border>
      <left style="hair">
        <color indexed="8"/>
      </left>
      <right style="medium">
        <color indexed="64"/>
      </right>
      <top style="medium">
        <color indexed="64"/>
      </top>
      <bottom style="hair">
        <color indexed="8"/>
      </bottom>
      <diagonal/>
    </border>
    <border>
      <left style="medium">
        <color indexed="64"/>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style="medium">
        <color indexed="64"/>
      </right>
      <top style="hair">
        <color indexed="8"/>
      </top>
      <bottom style="medium">
        <color indexed="64"/>
      </bottom>
      <diagonal/>
    </border>
    <border>
      <left style="hair">
        <color indexed="8"/>
      </left>
      <right/>
      <top style="hair">
        <color indexed="8"/>
      </top>
      <bottom style="medium">
        <color indexed="64"/>
      </bottom>
      <diagonal/>
    </border>
    <border>
      <left/>
      <right/>
      <top style="hair">
        <color indexed="8"/>
      </top>
      <bottom style="medium">
        <color indexed="64"/>
      </bottom>
      <diagonal/>
    </border>
    <border>
      <left/>
      <right style="hair">
        <color indexed="8"/>
      </right>
      <top style="hair">
        <color indexed="8"/>
      </top>
      <bottom style="medium">
        <color indexed="64"/>
      </bottom>
      <diagonal/>
    </border>
    <border>
      <left style="hair">
        <color indexed="8"/>
      </left>
      <right style="thin">
        <color indexed="64"/>
      </right>
      <top style="hair">
        <color indexed="8"/>
      </top>
      <bottom style="medium">
        <color indexed="64"/>
      </bottom>
      <diagonal/>
    </border>
    <border>
      <left style="medium">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style="medium">
        <color indexed="64"/>
      </right>
      <top style="medium">
        <color indexed="64"/>
      </top>
      <bottom/>
      <diagonal/>
    </border>
    <border>
      <left style="hair">
        <color indexed="8"/>
      </left>
      <right style="thin">
        <color indexed="64"/>
      </right>
      <top style="medium">
        <color indexed="64"/>
      </top>
      <bottom style="hair">
        <color indexed="8"/>
      </bottom>
      <diagonal/>
    </border>
    <border>
      <left/>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1" fillId="0" borderId="0"/>
    <xf numFmtId="0" fontId="4" fillId="2" borderId="0" applyNumberFormat="0" applyBorder="0" applyAlignment="0" applyProtection="0"/>
    <xf numFmtId="0" fontId="4" fillId="0" borderId="0"/>
    <xf numFmtId="0" fontId="2" fillId="3" borderId="0" applyNumberFormat="0" applyBorder="0" applyProtection="0">
      <alignment horizontal="center" vertical="center"/>
    </xf>
    <xf numFmtId="0" fontId="2" fillId="4" borderId="0">
      <alignment horizontal="center" vertical="center"/>
    </xf>
    <xf numFmtId="0" fontId="28" fillId="0" borderId="0">
      <alignment horizontal="center" vertical="center" shrinkToFit="1"/>
    </xf>
  </cellStyleXfs>
  <cellXfs count="98">
    <xf numFmtId="0" fontId="0" fillId="0" borderId="0" xfId="0"/>
    <xf numFmtId="0" fontId="7" fillId="0" borderId="3" xfId="3" applyFont="1" applyBorder="1" applyAlignment="1">
      <alignment horizontal="center" vertical="top"/>
    </xf>
    <xf numFmtId="0" fontId="7" fillId="0" borderId="0" xfId="3" applyFont="1" applyAlignment="1">
      <alignment wrapText="1"/>
    </xf>
    <xf numFmtId="0" fontId="7" fillId="0" borderId="0" xfId="3" applyFont="1" applyAlignment="1">
      <alignment horizontal="center" wrapText="1"/>
    </xf>
    <xf numFmtId="0" fontId="12" fillId="0" borderId="0" xfId="1" applyFont="1" applyAlignment="1">
      <alignment horizontal="center" wrapText="1"/>
    </xf>
    <xf numFmtId="0" fontId="13" fillId="0" borderId="0" xfId="3" applyFont="1" applyAlignment="1">
      <alignment horizontal="center" vertical="center" wrapText="1"/>
    </xf>
    <xf numFmtId="0" fontId="6" fillId="0" borderId="0" xfId="3" applyFont="1" applyAlignment="1">
      <alignment wrapText="1"/>
    </xf>
    <xf numFmtId="0" fontId="15" fillId="0" borderId="0" xfId="3" applyFont="1" applyAlignment="1">
      <alignment vertical="center"/>
    </xf>
    <xf numFmtId="0" fontId="5" fillId="0" borderId="0" xfId="3" applyFont="1" applyAlignment="1">
      <alignment horizontal="center" vertical="center"/>
    </xf>
    <xf numFmtId="0" fontId="7" fillId="0" borderId="0" xfId="3" applyFont="1" applyAlignment="1">
      <alignment horizontal="center" vertical="center"/>
    </xf>
    <xf numFmtId="0" fontId="7" fillId="0" borderId="0" xfId="0" applyFont="1" applyAlignment="1">
      <alignment vertical="center"/>
    </xf>
    <xf numFmtId="0" fontId="5" fillId="0" borderId="0" xfId="3" applyFont="1" applyAlignment="1">
      <alignment vertical="center"/>
    </xf>
    <xf numFmtId="0" fontId="11" fillId="0" borderId="0" xfId="3" applyFont="1" applyAlignment="1">
      <alignment horizontal="center" vertical="center" wrapText="1"/>
    </xf>
    <xf numFmtId="0" fontId="7" fillId="0" borderId="0" xfId="3" applyFont="1" applyAlignment="1">
      <alignment vertical="center"/>
    </xf>
    <xf numFmtId="0" fontId="18" fillId="0" borderId="0" xfId="3" applyFont="1" applyAlignment="1">
      <alignment horizontal="center" vertical="center" wrapText="1"/>
    </xf>
    <xf numFmtId="0" fontId="19" fillId="5" borderId="1" xfId="3" applyFont="1" applyFill="1" applyBorder="1" applyAlignment="1" applyProtection="1">
      <alignment wrapText="1"/>
      <protection locked="0"/>
    </xf>
    <xf numFmtId="0" fontId="20" fillId="0" borderId="0" xfId="3" applyFont="1" applyAlignment="1" applyProtection="1">
      <alignment wrapText="1"/>
      <protection locked="0"/>
    </xf>
    <xf numFmtId="0" fontId="19" fillId="5" borderId="1" xfId="3" applyFont="1" applyFill="1" applyBorder="1" applyAlignment="1" applyProtection="1">
      <alignment horizontal="left" wrapText="1"/>
      <protection locked="0"/>
    </xf>
    <xf numFmtId="0" fontId="21" fillId="0" borderId="0" xfId="0" applyFont="1" applyAlignment="1" applyProtection="1">
      <alignment wrapText="1"/>
      <protection locked="0"/>
    </xf>
    <xf numFmtId="0" fontId="21" fillId="0" borderId="0" xfId="3" applyFont="1" applyAlignment="1" applyProtection="1">
      <alignment wrapText="1"/>
      <protection locked="0"/>
    </xf>
    <xf numFmtId="0" fontId="5" fillId="0" borderId="0" xfId="3" applyFont="1" applyAlignment="1" applyProtection="1">
      <alignment horizontal="center" wrapText="1"/>
      <protection locked="0"/>
    </xf>
    <xf numFmtId="0" fontId="7" fillId="0" borderId="0" xfId="3" applyFont="1" applyAlignment="1" applyProtection="1">
      <alignment wrapText="1"/>
      <protection locked="0"/>
    </xf>
    <xf numFmtId="0" fontId="8" fillId="0" borderId="0" xfId="4" applyNumberFormat="1" applyFont="1" applyFill="1" applyBorder="1" applyProtection="1">
      <alignment horizontal="center" vertical="center"/>
      <protection locked="0"/>
    </xf>
    <xf numFmtId="0" fontId="7" fillId="0" borderId="2" xfId="3" applyFont="1" applyBorder="1" applyAlignment="1" applyProtection="1">
      <alignment wrapText="1"/>
      <protection locked="0"/>
    </xf>
    <xf numFmtId="0" fontId="5" fillId="0" borderId="0" xfId="3" applyFont="1" applyAlignment="1">
      <alignment horizontal="center" wrapText="1"/>
    </xf>
    <xf numFmtId="9" fontId="10" fillId="0" borderId="0" xfId="3" applyNumberFormat="1" applyFont="1" applyAlignment="1">
      <alignment horizontal="center" vertical="top" wrapText="1"/>
    </xf>
    <xf numFmtId="0" fontId="10" fillId="0" borderId="4" xfId="3" applyFont="1" applyBorder="1" applyAlignment="1">
      <alignment horizontal="center" vertical="top"/>
    </xf>
    <xf numFmtId="0" fontId="5" fillId="0" borderId="5" xfId="3" applyFont="1" applyBorder="1" applyAlignment="1" applyProtection="1">
      <alignment horizontal="center" wrapText="1"/>
      <protection locked="0"/>
    </xf>
    <xf numFmtId="0" fontId="7" fillId="0" borderId="5" xfId="3" applyFont="1" applyBorder="1" applyAlignment="1" applyProtection="1">
      <alignment wrapText="1"/>
      <protection locked="0"/>
    </xf>
    <xf numFmtId="0" fontId="7" fillId="0" borderId="0" xfId="0" applyFont="1"/>
    <xf numFmtId="0" fontId="7" fillId="0" borderId="0" xfId="3" applyFont="1" applyAlignment="1" applyProtection="1">
      <alignment vertical="center" wrapText="1"/>
      <protection locked="0"/>
    </xf>
    <xf numFmtId="0" fontId="7" fillId="0" borderId="1" xfId="3" applyFont="1" applyBorder="1" applyAlignment="1" applyProtection="1">
      <alignment horizontal="right" vertical="center" wrapText="1"/>
      <protection locked="0"/>
    </xf>
    <xf numFmtId="0" fontId="5" fillId="0" borderId="0" xfId="3" applyFont="1" applyAlignment="1" applyProtection="1">
      <alignment wrapText="1"/>
      <protection locked="0"/>
    </xf>
    <xf numFmtId="0" fontId="5" fillId="0" borderId="0" xfId="0" applyFont="1" applyAlignment="1" applyProtection="1">
      <alignment wrapText="1"/>
      <protection locked="0"/>
    </xf>
    <xf numFmtId="0" fontId="15" fillId="0" borderId="0" xfId="3" applyFont="1" applyAlignment="1" applyProtection="1">
      <alignment vertical="center" wrapText="1"/>
      <protection locked="0"/>
    </xf>
    <xf numFmtId="0" fontId="17" fillId="0" borderId="1" xfId="3" applyFont="1" applyBorder="1" applyAlignment="1">
      <alignment horizontal="center" vertical="center" wrapText="1"/>
    </xf>
    <xf numFmtId="0" fontId="31" fillId="0" borderId="0" xfId="4" applyNumberFormat="1" applyFont="1" applyFill="1" applyBorder="1" applyProtection="1">
      <alignment horizontal="center" vertical="center"/>
      <protection locked="0"/>
    </xf>
    <xf numFmtId="9" fontId="9" fillId="0" borderId="6" xfId="3" applyNumberFormat="1" applyFont="1" applyBorder="1" applyAlignment="1">
      <alignment horizontal="center" vertical="center" wrapText="1"/>
    </xf>
    <xf numFmtId="0" fontId="14" fillId="0" borderId="0" xfId="0" applyFont="1"/>
    <xf numFmtId="0" fontId="7" fillId="0" borderId="0" xfId="0" applyFont="1" applyAlignment="1">
      <alignment horizontal="center" vertical="center"/>
    </xf>
    <xf numFmtId="0" fontId="7" fillId="0" borderId="0" xfId="0" applyFont="1" applyAlignment="1">
      <alignment horizontal="right" vertical="center"/>
    </xf>
    <xf numFmtId="9" fontId="7" fillId="0" borderId="0" xfId="0" applyNumberFormat="1" applyFont="1" applyAlignment="1">
      <alignment horizontal="center" vertical="center"/>
    </xf>
    <xf numFmtId="0" fontId="22" fillId="8" borderId="1" xfId="3" applyFont="1" applyFill="1" applyBorder="1" applyAlignment="1" applyProtection="1">
      <alignment horizontal="center" wrapText="1"/>
      <protection locked="0"/>
    </xf>
    <xf numFmtId="0" fontId="22" fillId="8" borderId="1" xfId="3" applyFont="1" applyFill="1" applyBorder="1" applyAlignment="1" applyProtection="1">
      <alignment horizontal="left" wrapText="1"/>
      <protection locked="0"/>
    </xf>
    <xf numFmtId="0" fontId="5" fillId="0" borderId="1" xfId="3" applyFont="1" applyBorder="1" applyAlignment="1">
      <alignment horizontal="center" vertical="center" shrinkToFit="1"/>
    </xf>
    <xf numFmtId="0" fontId="22" fillId="8" borderId="1" xfId="3" applyFont="1" applyFill="1" applyBorder="1" applyAlignment="1" applyProtection="1">
      <alignment horizontal="left" shrinkToFit="1"/>
      <protection locked="0"/>
    </xf>
    <xf numFmtId="0" fontId="19" fillId="5" borderId="1" xfId="3" applyFont="1" applyFill="1" applyBorder="1" applyAlignment="1" applyProtection="1">
      <alignment horizontal="center" shrinkToFit="1"/>
      <protection locked="0"/>
    </xf>
    <xf numFmtId="0" fontId="29" fillId="0" borderId="0" xfId="0" applyFont="1" applyAlignment="1">
      <alignment horizontal="center" vertical="center"/>
    </xf>
    <xf numFmtId="0" fontId="24" fillId="6" borderId="9" xfId="3" applyFont="1" applyFill="1" applyBorder="1" applyAlignment="1" applyProtection="1">
      <alignment horizontal="center" wrapText="1"/>
      <protection locked="0"/>
    </xf>
    <xf numFmtId="0" fontId="24" fillId="6" borderId="10" xfId="3" applyFont="1" applyFill="1" applyBorder="1" applyAlignment="1" applyProtection="1">
      <alignment horizontal="center" wrapText="1"/>
      <protection locked="0"/>
    </xf>
    <xf numFmtId="0" fontId="19" fillId="5" borderId="11" xfId="3" applyFont="1" applyFill="1" applyBorder="1" applyAlignment="1" applyProtection="1">
      <alignment horizontal="center" wrapText="1"/>
      <protection locked="0"/>
    </xf>
    <xf numFmtId="0" fontId="19" fillId="5" borderId="12" xfId="3" applyFont="1" applyFill="1" applyBorder="1" applyAlignment="1" applyProtection="1">
      <alignment wrapText="1"/>
      <protection locked="0"/>
    </xf>
    <xf numFmtId="0" fontId="22" fillId="8" borderId="11" xfId="3" applyFont="1" applyFill="1" applyBorder="1" applyAlignment="1" applyProtection="1">
      <alignment horizontal="center" wrapText="1"/>
      <protection locked="0"/>
    </xf>
    <xf numFmtId="0" fontId="22" fillId="8" borderId="12" xfId="3" applyFont="1" applyFill="1" applyBorder="1" applyAlignment="1" applyProtection="1">
      <alignment horizontal="left" wrapText="1"/>
      <protection locked="0"/>
    </xf>
    <xf numFmtId="0" fontId="7" fillId="0" borderId="11" xfId="3" applyFont="1" applyBorder="1" applyAlignment="1" applyProtection="1">
      <alignment horizontal="center" vertical="center" wrapText="1"/>
      <protection locked="0"/>
    </xf>
    <xf numFmtId="0" fontId="7" fillId="0" borderId="12" xfId="3" applyFont="1" applyBorder="1" applyAlignment="1" applyProtection="1">
      <alignment vertical="center" wrapText="1"/>
      <protection locked="0"/>
    </xf>
    <xf numFmtId="0" fontId="19" fillId="5" borderId="12" xfId="3" applyFont="1" applyFill="1" applyBorder="1" applyAlignment="1" applyProtection="1">
      <alignment horizontal="center" wrapText="1"/>
      <protection locked="0"/>
    </xf>
    <xf numFmtId="0" fontId="7" fillId="0" borderId="13" xfId="3" applyFont="1" applyBorder="1" applyAlignment="1" applyProtection="1">
      <alignment horizontal="center" vertical="center" wrapText="1"/>
      <protection locked="0"/>
    </xf>
    <xf numFmtId="0" fontId="7" fillId="0" borderId="14" xfId="3" applyFont="1" applyBorder="1" applyAlignment="1" applyProtection="1">
      <alignment horizontal="right" vertical="center" wrapText="1"/>
      <protection locked="0"/>
    </xf>
    <xf numFmtId="0" fontId="7" fillId="0" borderId="15" xfId="3" applyFont="1" applyBorder="1" applyAlignment="1" applyProtection="1">
      <alignment vertical="center" wrapText="1"/>
      <protection locked="0"/>
    </xf>
    <xf numFmtId="0" fontId="32" fillId="0" borderId="0" xfId="3" applyFont="1" applyAlignment="1" applyProtection="1">
      <alignment wrapText="1"/>
      <protection locked="0"/>
    </xf>
    <xf numFmtId="0" fontId="23" fillId="6" borderId="8" xfId="3" applyFont="1" applyFill="1" applyBorder="1" applyAlignment="1" applyProtection="1">
      <alignment horizontal="center" wrapText="1"/>
      <protection locked="0"/>
    </xf>
    <xf numFmtId="0" fontId="13" fillId="0" borderId="1" xfId="3" applyFont="1" applyBorder="1" applyAlignment="1">
      <alignment horizontal="center" vertical="center"/>
    </xf>
    <xf numFmtId="0" fontId="24" fillId="6" borderId="9" xfId="3" applyFont="1" applyFill="1" applyBorder="1" applyAlignment="1" applyProtection="1">
      <alignment horizontal="center" shrinkToFit="1"/>
      <protection locked="0"/>
    </xf>
    <xf numFmtId="0" fontId="16" fillId="0" borderId="0" xfId="3" applyFont="1" applyAlignment="1">
      <alignment horizontal="center" vertical="center" shrinkToFit="1"/>
    </xf>
    <xf numFmtId="0" fontId="5" fillId="0" borderId="0" xfId="3" applyFont="1" applyAlignment="1">
      <alignment horizontal="center" vertical="center" shrinkToFit="1"/>
    </xf>
    <xf numFmtId="0" fontId="7" fillId="0" borderId="0" xfId="3" applyFont="1" applyAlignment="1">
      <alignment horizontal="center" vertical="center" shrinkToFit="1"/>
    </xf>
    <xf numFmtId="9" fontId="9" fillId="0" borderId="12" xfId="3" applyNumberFormat="1" applyFont="1" applyBorder="1" applyAlignment="1">
      <alignment horizontal="center" vertical="center" wrapText="1"/>
    </xf>
    <xf numFmtId="0" fontId="17" fillId="0" borderId="14" xfId="3" applyFont="1" applyBorder="1" applyAlignment="1">
      <alignment horizontal="center" vertical="center" wrapText="1"/>
    </xf>
    <xf numFmtId="9" fontId="9" fillId="0" borderId="19" xfId="3" applyNumberFormat="1" applyFont="1" applyBorder="1" applyAlignment="1">
      <alignment horizontal="center" vertical="center" wrapText="1"/>
    </xf>
    <xf numFmtId="9" fontId="9" fillId="0" borderId="15" xfId="3" applyNumberFormat="1" applyFont="1" applyBorder="1" applyAlignment="1">
      <alignment horizontal="center" vertical="center" wrapText="1"/>
    </xf>
    <xf numFmtId="0" fontId="30" fillId="7" borderId="20" xfId="3" applyFont="1" applyFill="1" applyBorder="1" applyAlignment="1">
      <alignment horizontal="center" wrapText="1"/>
    </xf>
    <xf numFmtId="0" fontId="30" fillId="7" borderId="21" xfId="3" applyFont="1" applyFill="1" applyBorder="1" applyAlignment="1">
      <alignment horizontal="center" wrapText="1"/>
    </xf>
    <xf numFmtId="0" fontId="25" fillId="7" borderId="21" xfId="3" applyFont="1" applyFill="1" applyBorder="1" applyAlignment="1">
      <alignment horizontal="center" wrapText="1" shrinkToFit="1"/>
    </xf>
    <xf numFmtId="0" fontId="33" fillId="7" borderId="22" xfId="3" applyFont="1" applyFill="1" applyBorder="1" applyAlignment="1">
      <alignment horizontal="center" wrapText="1" shrinkToFit="1"/>
    </xf>
    <xf numFmtId="0" fontId="20" fillId="0" borderId="8" xfId="3" applyFont="1" applyBorder="1" applyAlignment="1">
      <alignment horizontal="center" vertical="center" shrinkToFit="1"/>
    </xf>
    <xf numFmtId="0" fontId="17" fillId="0" borderId="9" xfId="3" applyFont="1" applyBorder="1" applyAlignment="1">
      <alignment horizontal="center" vertical="center" wrapText="1"/>
    </xf>
    <xf numFmtId="9" fontId="9" fillId="0" borderId="23" xfId="3" applyNumberFormat="1" applyFont="1" applyBorder="1" applyAlignment="1">
      <alignment horizontal="center" vertical="center" wrapText="1"/>
    </xf>
    <xf numFmtId="9" fontId="9" fillId="0" borderId="10" xfId="3" applyNumberFormat="1" applyFont="1" applyBorder="1" applyAlignment="1">
      <alignment horizontal="center" vertical="center" wrapText="1"/>
    </xf>
    <xf numFmtId="0" fontId="20" fillId="0" borderId="11" xfId="3" applyFont="1" applyBorder="1" applyAlignment="1">
      <alignment horizontal="center" vertical="center" shrinkToFit="1"/>
    </xf>
    <xf numFmtId="0" fontId="9" fillId="0" borderId="13" xfId="3" applyFont="1" applyBorder="1" applyAlignment="1">
      <alignment horizontal="center" vertical="center" shrinkToFit="1"/>
    </xf>
    <xf numFmtId="0" fontId="5" fillId="0" borderId="11" xfId="3" applyFont="1" applyBorder="1" applyAlignment="1" applyProtection="1">
      <alignment horizontal="center" vertical="center" wrapText="1"/>
      <protection locked="0"/>
    </xf>
    <xf numFmtId="0" fontId="5" fillId="0" borderId="1" xfId="3" applyFont="1" applyBorder="1" applyAlignment="1" applyProtection="1">
      <alignment horizontal="right" vertical="center" shrinkToFit="1"/>
      <protection locked="0"/>
    </xf>
    <xf numFmtId="0" fontId="5" fillId="0" borderId="12" xfId="3" applyFont="1" applyBorder="1" applyAlignment="1" applyProtection="1">
      <alignment vertical="center" wrapText="1"/>
      <protection locked="0"/>
    </xf>
    <xf numFmtId="0" fontId="5" fillId="0" borderId="1" xfId="3" applyFont="1" applyBorder="1" applyAlignment="1" applyProtection="1">
      <alignment horizontal="right" vertical="center" wrapText="1" shrinkToFit="1"/>
      <protection locked="0"/>
    </xf>
    <xf numFmtId="0" fontId="5" fillId="0" borderId="0" xfId="3" applyFont="1" applyAlignment="1" applyProtection="1">
      <alignment vertical="center" wrapText="1"/>
      <protection locked="0"/>
    </xf>
    <xf numFmtId="0" fontId="11" fillId="0" borderId="1" xfId="3" applyFont="1" applyBorder="1" applyAlignment="1">
      <alignment horizontal="center" vertical="center" wrapText="1"/>
    </xf>
    <xf numFmtId="0" fontId="34" fillId="0" borderId="0" xfId="3" applyFont="1" applyAlignment="1" applyProtection="1">
      <alignment wrapText="1"/>
      <protection locked="0"/>
    </xf>
    <xf numFmtId="0" fontId="5" fillId="0" borderId="0" xfId="3" applyFont="1" applyAlignment="1">
      <alignment wrapText="1"/>
    </xf>
    <xf numFmtId="0" fontId="11" fillId="0" borderId="0" xfId="3" applyFont="1" applyAlignment="1">
      <alignment wrapText="1"/>
    </xf>
    <xf numFmtId="0" fontId="20" fillId="0" borderId="26" xfId="3" applyFont="1" applyBorder="1" applyAlignment="1">
      <alignment horizontal="center" vertical="center" wrapText="1"/>
    </xf>
    <xf numFmtId="0" fontId="13" fillId="0" borderId="7" xfId="3" applyFont="1" applyBorder="1" applyAlignment="1" applyProtection="1">
      <alignment horizontal="center" vertical="center" wrapText="1"/>
      <protection locked="0"/>
    </xf>
    <xf numFmtId="0" fontId="36" fillId="0" borderId="16" xfId="3" applyFont="1" applyBorder="1" applyAlignment="1">
      <alignment horizontal="center" vertical="center"/>
    </xf>
    <xf numFmtId="0" fontId="36" fillId="0" borderId="17" xfId="3" applyFont="1" applyBorder="1" applyAlignment="1">
      <alignment horizontal="center" vertical="center"/>
    </xf>
    <xf numFmtId="0" fontId="36" fillId="0" borderId="18" xfId="3" applyFont="1" applyBorder="1" applyAlignment="1">
      <alignment horizontal="center" vertical="center"/>
    </xf>
    <xf numFmtId="0" fontId="19" fillId="5" borderId="2" xfId="3" applyFont="1" applyFill="1" applyBorder="1" applyAlignment="1" applyProtection="1">
      <alignment horizontal="left" shrinkToFit="1"/>
      <protection locked="0"/>
    </xf>
    <xf numFmtId="0" fontId="19" fillId="5" borderId="24" xfId="3" applyFont="1" applyFill="1" applyBorder="1" applyAlignment="1" applyProtection="1">
      <alignment horizontal="left" shrinkToFit="1"/>
      <protection locked="0"/>
    </xf>
    <xf numFmtId="0" fontId="19" fillId="5" borderId="25" xfId="3" applyFont="1" applyFill="1" applyBorder="1" applyAlignment="1" applyProtection="1">
      <alignment horizontal="left" shrinkToFit="1"/>
      <protection locked="0"/>
    </xf>
  </cellXfs>
  <cellStyles count="7">
    <cellStyle name="_state_yes" xfId="2" xr:uid="{00000000-0005-0000-0000-000000000000}"/>
    <cellStyle name="ConditionalStyle_0" xfId="5" xr:uid="{00000000-0005-0000-0000-000001000000}"/>
    <cellStyle name="ConditionalStyle_2" xfId="4" xr:uid="{00000000-0005-0000-0000-000002000000}"/>
    <cellStyle name="Excel Built-in Normal" xfId="3" xr:uid="{00000000-0005-0000-0000-000003000000}"/>
    <cellStyle name="Hyperlink" xfId="1" builtinId="8"/>
    <cellStyle name="Normal" xfId="0" builtinId="0"/>
    <cellStyle name="Status" xfId="6" xr:uid="{00000000-0005-0000-0000-000006000000}"/>
  </cellStyles>
  <dxfs count="330">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color theme="0"/>
      </font>
      <fill>
        <patternFill>
          <bgColor theme="0" tint="-0.34998626667073579"/>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b val="0"/>
        <condense val="0"/>
        <extend val="0"/>
        <color indexed="9"/>
      </font>
      <fill>
        <patternFill patternType="solid">
          <fgColor indexed="15"/>
          <bgColor indexed="4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CC00"/>
      <rgbColor rgb="000000FF"/>
      <rgbColor rgb="00FFFF00"/>
      <rgbColor rgb="00FF00FF"/>
      <rgbColor rgb="0066FF66"/>
      <rgbColor rgb="00800000"/>
      <rgbColor rgb="00008000"/>
      <rgbColor rgb="00000080"/>
      <rgbColor rgb="00808000"/>
      <rgbColor rgb="00800080"/>
      <rgbColor rgb="00009999"/>
      <rgbColor rgb="00B2B2B2"/>
      <rgbColor rgb="00808080"/>
      <rgbColor rgb="009999FF"/>
      <rgbColor rgb="00993366"/>
      <rgbColor rgb="00CCFF99"/>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66"/>
      <rgbColor rgb="00A0FFA0"/>
      <rgbColor rgb="00FF99CC"/>
      <rgbColor rgb="00CC99FF"/>
      <rgbColor rgb="00FFCC99"/>
      <rgbColor rgb="003366FF"/>
      <rgbColor rgb="0033FF99"/>
      <rgbColor rgb="0099FF33"/>
      <rgbColor rgb="00FFCC00"/>
      <rgbColor rgb="00CC9900"/>
      <rgbColor rgb="00FF6600"/>
      <rgbColor rgb="00666699"/>
      <rgbColor rgb="00969696"/>
      <rgbColor rgb="00003366"/>
      <rgbColor rgb="00339966"/>
      <rgbColor rgb="00003300"/>
      <rgbColor rgb="00333300"/>
      <rgbColor rgb="00993300"/>
      <rgbColor rgb="00993366"/>
      <rgbColor rgb="00333399"/>
      <rgbColor rgb="00333333"/>
    </indexedColors>
    <mruColors>
      <color rgb="FF336600"/>
      <color rgb="FF8E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bg1">
                  <a:lumMod val="95000"/>
                </a:schemeClr>
              </a:solidFill>
            </c:spPr>
            <c:extLst>
              <c:ext xmlns:c16="http://schemas.microsoft.com/office/drawing/2014/chart" uri="{C3380CC4-5D6E-409C-BE32-E72D297353CC}">
                <c16:uniqueId val="{00000001-41D6-4134-B9E9-7FB100522A93}"/>
              </c:ext>
            </c:extLst>
          </c:dPt>
          <c:dPt>
            <c:idx val="1"/>
            <c:bubble3D val="0"/>
            <c:spPr>
              <a:solidFill>
                <a:srgbClr val="FF0000"/>
              </a:solidFill>
            </c:spPr>
            <c:extLst>
              <c:ext xmlns:c16="http://schemas.microsoft.com/office/drawing/2014/chart" uri="{C3380CC4-5D6E-409C-BE32-E72D297353CC}">
                <c16:uniqueId val="{00000003-41D6-4134-B9E9-7FB100522A93}"/>
              </c:ext>
            </c:extLst>
          </c:dPt>
          <c:dPt>
            <c:idx val="2"/>
            <c:bubble3D val="0"/>
            <c:spPr>
              <a:solidFill>
                <a:srgbClr val="8E0000"/>
              </a:solidFill>
            </c:spPr>
            <c:extLst>
              <c:ext xmlns:c16="http://schemas.microsoft.com/office/drawing/2014/chart" uri="{C3380CC4-5D6E-409C-BE32-E72D297353CC}">
                <c16:uniqueId val="{00000005-41D6-4134-B9E9-7FB100522A93}"/>
              </c:ext>
            </c:extLst>
          </c:dPt>
          <c:dPt>
            <c:idx val="3"/>
            <c:bubble3D val="0"/>
            <c:spPr>
              <a:solidFill>
                <a:schemeClr val="bg2">
                  <a:lumMod val="50000"/>
                </a:schemeClr>
              </a:solidFill>
            </c:spPr>
            <c:extLst>
              <c:ext xmlns:c16="http://schemas.microsoft.com/office/drawing/2014/chart" uri="{C3380CC4-5D6E-409C-BE32-E72D297353CC}">
                <c16:uniqueId val="{00000007-41D6-4134-B9E9-7FB100522A93}"/>
              </c:ext>
            </c:extLst>
          </c:dPt>
          <c:dPt>
            <c:idx val="4"/>
            <c:bubble3D val="0"/>
            <c:spPr>
              <a:solidFill>
                <a:srgbClr val="FFC000"/>
              </a:solidFill>
            </c:spPr>
            <c:extLst>
              <c:ext xmlns:c16="http://schemas.microsoft.com/office/drawing/2014/chart" uri="{C3380CC4-5D6E-409C-BE32-E72D297353CC}">
                <c16:uniqueId val="{00000009-41D6-4134-B9E9-7FB100522A93}"/>
              </c:ext>
            </c:extLst>
          </c:dPt>
          <c:dPt>
            <c:idx val="5"/>
            <c:bubble3D val="0"/>
            <c:spPr>
              <a:solidFill>
                <a:srgbClr val="92D050"/>
              </a:solidFill>
            </c:spPr>
            <c:extLst>
              <c:ext xmlns:c16="http://schemas.microsoft.com/office/drawing/2014/chart" uri="{C3380CC4-5D6E-409C-BE32-E72D297353CC}">
                <c16:uniqueId val="{0000000B-41D6-4134-B9E9-7FB100522A93}"/>
              </c:ext>
            </c:extLst>
          </c:dPt>
          <c:dPt>
            <c:idx val="6"/>
            <c:bubble3D val="0"/>
            <c:spPr>
              <a:solidFill>
                <a:srgbClr val="336600"/>
              </a:solidFill>
            </c:spPr>
            <c:extLst>
              <c:ext xmlns:c16="http://schemas.microsoft.com/office/drawing/2014/chart" uri="{C3380CC4-5D6E-409C-BE32-E72D297353CC}">
                <c16:uniqueId val="{0000000D-41D6-4134-B9E9-7FB100522A93}"/>
              </c:ext>
            </c:extLst>
          </c:dPt>
          <c:dPt>
            <c:idx val="7"/>
            <c:bubble3D val="0"/>
            <c:spPr>
              <a:solidFill>
                <a:schemeClr val="bg1">
                  <a:lumMod val="65000"/>
                </a:schemeClr>
              </a:solidFill>
            </c:spPr>
            <c:extLst>
              <c:ext xmlns:c16="http://schemas.microsoft.com/office/drawing/2014/chart" uri="{C3380CC4-5D6E-409C-BE32-E72D297353CC}">
                <c16:uniqueId val="{0000000F-41D6-4134-B9E9-7FB100522A93}"/>
              </c:ext>
            </c:extLst>
          </c:dPt>
          <c:cat>
            <c:strRef>
              <c:f>Métricas!$B$3:$B$10</c:f>
              <c:strCache>
                <c:ptCount val="8"/>
                <c:pt idx="0">
                  <c:v>? Desconhecido</c:v>
                </c:pt>
                <c:pt idx="1">
                  <c:v>Inexistente</c:v>
                </c:pt>
                <c:pt idx="2">
                  <c:v>Inicial</c:v>
                </c:pt>
                <c:pt idx="3">
                  <c:v>Limitado</c:v>
                </c:pt>
                <c:pt idx="4">
                  <c:v>Definido</c:v>
                </c:pt>
                <c:pt idx="5">
                  <c:v>Gerenciado</c:v>
                </c:pt>
                <c:pt idx="6">
                  <c:v>Otimizado</c:v>
                </c:pt>
                <c:pt idx="7">
                  <c:v>Não se aplica</c:v>
                </c:pt>
              </c:strCache>
            </c:strRef>
          </c:cat>
          <c:val>
            <c:numRef>
              <c:f>Métricas!$D$3:$D$10</c:f>
              <c:numCache>
                <c:formatCode>0%</c:formatCode>
                <c:ptCount val="8"/>
                <c:pt idx="0">
                  <c:v>0</c:v>
                </c:pt>
                <c:pt idx="1">
                  <c:v>7.1428571428571425E-2</c:v>
                </c:pt>
                <c:pt idx="2">
                  <c:v>0.7857142857142857</c:v>
                </c:pt>
                <c:pt idx="3">
                  <c:v>7.1428571428571425E-2</c:v>
                </c:pt>
                <c:pt idx="4">
                  <c:v>3.5714285714285712E-2</c:v>
                </c:pt>
                <c:pt idx="5">
                  <c:v>0</c:v>
                </c:pt>
                <c:pt idx="6">
                  <c:v>0</c:v>
                </c:pt>
                <c:pt idx="7">
                  <c:v>3.5714285714285712E-2</c:v>
                </c:pt>
              </c:numCache>
            </c:numRef>
          </c:val>
          <c:extLst>
            <c:ext xmlns:c16="http://schemas.microsoft.com/office/drawing/2014/chart" uri="{C3380CC4-5D6E-409C-BE32-E72D297353CC}">
              <c16:uniqueId val="{00000010-41D6-4134-B9E9-7FB100522A93}"/>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sz="1400"/>
          </a:pPr>
          <a:endParaRPr lang="es-AR"/>
        </a:p>
      </c:txPr>
    </c:legend>
    <c:plotVisOnly val="1"/>
    <c:dispBlanksAs val="gap"/>
    <c:showDLblsOverMax val="0"/>
  </c:chart>
  <c:spPr>
    <a:effectLst>
      <a:glow rad="101600">
        <a:schemeClr val="accent1">
          <a:satMod val="175000"/>
          <a:alpha val="40000"/>
        </a:schemeClr>
      </a:glow>
    </a:effectLst>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1"/>
          <c:order val="0"/>
          <c:tx>
            <c:strRef>
              <c:f>Métricas!$E$2</c:f>
              <c:strCache>
                <c:ptCount val="1"/>
                <c:pt idx="0">
                  <c:v>Relação de controles para segurança da informação</c:v>
                </c:pt>
              </c:strCache>
            </c:strRef>
          </c:tx>
          <c:dPt>
            <c:idx val="0"/>
            <c:bubble3D val="0"/>
            <c:spPr>
              <a:solidFill>
                <a:schemeClr val="bg1">
                  <a:lumMod val="95000"/>
                </a:schemeClr>
              </a:solidFill>
            </c:spPr>
            <c:extLst>
              <c:ext xmlns:c16="http://schemas.microsoft.com/office/drawing/2014/chart" uri="{C3380CC4-5D6E-409C-BE32-E72D297353CC}">
                <c16:uniqueId val="{00000001-9A48-4B28-B12D-3141B14A27A9}"/>
              </c:ext>
            </c:extLst>
          </c:dPt>
          <c:dPt>
            <c:idx val="1"/>
            <c:bubble3D val="0"/>
            <c:spPr>
              <a:solidFill>
                <a:srgbClr val="FF0000"/>
              </a:solidFill>
            </c:spPr>
            <c:extLst>
              <c:ext xmlns:c16="http://schemas.microsoft.com/office/drawing/2014/chart" uri="{C3380CC4-5D6E-409C-BE32-E72D297353CC}">
                <c16:uniqueId val="{00000003-9A48-4B28-B12D-3141B14A27A9}"/>
              </c:ext>
            </c:extLst>
          </c:dPt>
          <c:dPt>
            <c:idx val="2"/>
            <c:bubble3D val="0"/>
            <c:spPr>
              <a:solidFill>
                <a:srgbClr val="8E0000"/>
              </a:solidFill>
            </c:spPr>
            <c:extLst>
              <c:ext xmlns:c16="http://schemas.microsoft.com/office/drawing/2014/chart" uri="{C3380CC4-5D6E-409C-BE32-E72D297353CC}">
                <c16:uniqueId val="{00000005-9A48-4B28-B12D-3141B14A27A9}"/>
              </c:ext>
            </c:extLst>
          </c:dPt>
          <c:dPt>
            <c:idx val="3"/>
            <c:bubble3D val="0"/>
            <c:spPr>
              <a:solidFill>
                <a:schemeClr val="bg2">
                  <a:lumMod val="50000"/>
                </a:schemeClr>
              </a:solidFill>
            </c:spPr>
            <c:extLst>
              <c:ext xmlns:c16="http://schemas.microsoft.com/office/drawing/2014/chart" uri="{C3380CC4-5D6E-409C-BE32-E72D297353CC}">
                <c16:uniqueId val="{00000007-9A48-4B28-B12D-3141B14A27A9}"/>
              </c:ext>
            </c:extLst>
          </c:dPt>
          <c:dPt>
            <c:idx val="4"/>
            <c:bubble3D val="0"/>
            <c:spPr>
              <a:solidFill>
                <a:srgbClr val="FFC000"/>
              </a:solidFill>
            </c:spPr>
            <c:extLst>
              <c:ext xmlns:c16="http://schemas.microsoft.com/office/drawing/2014/chart" uri="{C3380CC4-5D6E-409C-BE32-E72D297353CC}">
                <c16:uniqueId val="{00000009-9A48-4B28-B12D-3141B14A27A9}"/>
              </c:ext>
            </c:extLst>
          </c:dPt>
          <c:dPt>
            <c:idx val="5"/>
            <c:bubble3D val="0"/>
            <c:spPr>
              <a:solidFill>
                <a:srgbClr val="92D050"/>
              </a:solidFill>
            </c:spPr>
            <c:extLst>
              <c:ext xmlns:c16="http://schemas.microsoft.com/office/drawing/2014/chart" uri="{C3380CC4-5D6E-409C-BE32-E72D297353CC}">
                <c16:uniqueId val="{0000000B-9A48-4B28-B12D-3141B14A27A9}"/>
              </c:ext>
            </c:extLst>
          </c:dPt>
          <c:dPt>
            <c:idx val="6"/>
            <c:bubble3D val="0"/>
            <c:spPr>
              <a:solidFill>
                <a:srgbClr val="336600"/>
              </a:solidFill>
            </c:spPr>
            <c:extLst>
              <c:ext xmlns:c16="http://schemas.microsoft.com/office/drawing/2014/chart" uri="{C3380CC4-5D6E-409C-BE32-E72D297353CC}">
                <c16:uniqueId val="{0000000D-9A48-4B28-B12D-3141B14A27A9}"/>
              </c:ext>
            </c:extLst>
          </c:dPt>
          <c:dPt>
            <c:idx val="7"/>
            <c:bubble3D val="0"/>
            <c:spPr>
              <a:solidFill>
                <a:schemeClr val="bg1">
                  <a:lumMod val="65000"/>
                </a:schemeClr>
              </a:solidFill>
            </c:spPr>
            <c:extLst>
              <c:ext xmlns:c16="http://schemas.microsoft.com/office/drawing/2014/chart" uri="{C3380CC4-5D6E-409C-BE32-E72D297353CC}">
                <c16:uniqueId val="{0000000F-9A48-4B28-B12D-3141B14A27A9}"/>
              </c:ext>
            </c:extLst>
          </c:dPt>
          <c:cat>
            <c:strRef>
              <c:f>Métricas!$B$3:$B$10</c:f>
              <c:strCache>
                <c:ptCount val="8"/>
                <c:pt idx="0">
                  <c:v>? Desconhecido</c:v>
                </c:pt>
                <c:pt idx="1">
                  <c:v>Inexistente</c:v>
                </c:pt>
                <c:pt idx="2">
                  <c:v>Inicial</c:v>
                </c:pt>
                <c:pt idx="3">
                  <c:v>Limitado</c:v>
                </c:pt>
                <c:pt idx="4">
                  <c:v>Definido</c:v>
                </c:pt>
                <c:pt idx="5">
                  <c:v>Gerenciado</c:v>
                </c:pt>
                <c:pt idx="6">
                  <c:v>Otimizado</c:v>
                </c:pt>
                <c:pt idx="7">
                  <c:v>Não se aplica</c:v>
                </c:pt>
              </c:strCache>
            </c:strRef>
          </c:cat>
          <c:val>
            <c:numRef>
              <c:f>Métricas!$E$3:$E$10</c:f>
              <c:numCache>
                <c:formatCode>0%</c:formatCode>
                <c:ptCount val="8"/>
                <c:pt idx="0">
                  <c:v>0.92473118279569888</c:v>
                </c:pt>
                <c:pt idx="1">
                  <c:v>1.0752688172043012E-2</c:v>
                </c:pt>
                <c:pt idx="2">
                  <c:v>1.0752688172043012E-2</c:v>
                </c:pt>
                <c:pt idx="3">
                  <c:v>1.0752688172043012E-2</c:v>
                </c:pt>
                <c:pt idx="4">
                  <c:v>1.0752688172043012E-2</c:v>
                </c:pt>
                <c:pt idx="5">
                  <c:v>1.0752688172043012E-2</c:v>
                </c:pt>
                <c:pt idx="6">
                  <c:v>1.0752688172043012E-2</c:v>
                </c:pt>
                <c:pt idx="7">
                  <c:v>1.0752688172043012E-2</c:v>
                </c:pt>
              </c:numCache>
            </c:numRef>
          </c:val>
          <c:extLst>
            <c:ext xmlns:c16="http://schemas.microsoft.com/office/drawing/2014/chart" uri="{C3380CC4-5D6E-409C-BE32-E72D297353CC}">
              <c16:uniqueId val="{00000010-9A48-4B28-B12D-3141B14A27A9}"/>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sz="1400"/>
          </a:pPr>
          <a:endParaRPr lang="es-AR"/>
        </a:p>
      </c:txPr>
    </c:legend>
    <c:plotVisOnly val="1"/>
    <c:dispBlanksAs val="gap"/>
    <c:showDLblsOverMax val="0"/>
  </c:chart>
  <c:spPr>
    <a:effectLst>
      <a:glow rad="101600">
        <a:schemeClr val="accent1">
          <a:satMod val="175000"/>
          <a:alpha val="40000"/>
        </a:schemeClr>
      </a:glow>
    </a:effectLst>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iso27001security.com"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66675</xdr:colOff>
      <xdr:row>0</xdr:row>
      <xdr:rowOff>123825</xdr:rowOff>
    </xdr:from>
    <xdr:to>
      <xdr:col>1</xdr:col>
      <xdr:colOff>1466850</xdr:colOff>
      <xdr:row>1</xdr:row>
      <xdr:rowOff>57150</xdr:rowOff>
    </xdr:to>
    <xdr:pic>
      <xdr:nvPicPr>
        <xdr:cNvPr id="1025" name="Picture 1">
          <a:hlinkClick xmlns:r="http://schemas.openxmlformats.org/officeDocument/2006/relationships" r:id="rId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0" y="123825"/>
          <a:ext cx="1400175" cy="12382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66675</xdr:colOff>
      <xdr:row>22</xdr:row>
      <xdr:rowOff>123825</xdr:rowOff>
    </xdr:from>
    <xdr:to>
      <xdr:col>1</xdr:col>
      <xdr:colOff>1466850</xdr:colOff>
      <xdr:row>23</xdr:row>
      <xdr:rowOff>57150</xdr:rowOff>
    </xdr:to>
    <xdr:pic>
      <xdr:nvPicPr>
        <xdr:cNvPr id="2" name="Picture 1">
          <a:hlinkClick xmlns:r="http://schemas.openxmlformats.org/officeDocument/2006/relationships" r:id="rId1"/>
          <a:extLst>
            <a:ext uri="{FF2B5EF4-FFF2-40B4-BE49-F238E27FC236}">
              <a16:creationId xmlns:a16="http://schemas.microsoft.com/office/drawing/2014/main" id="{127C2763-6D0E-4DCC-AA07-BF7292CF76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1455" y="123825"/>
          <a:ext cx="1400175" cy="124396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352425</xdr:colOff>
      <xdr:row>0</xdr:row>
      <xdr:rowOff>152400</xdr:rowOff>
    </xdr:from>
    <xdr:to>
      <xdr:col>14</xdr:col>
      <xdr:colOff>333375</xdr:colOff>
      <xdr:row>7</xdr:row>
      <xdr:rowOff>733425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323850</xdr:colOff>
      <xdr:row>8</xdr:row>
      <xdr:rowOff>76200</xdr:rowOff>
    </xdr:from>
    <xdr:to>
      <xdr:col>14</xdr:col>
      <xdr:colOff>304800</xdr:colOff>
      <xdr:row>34</xdr:row>
      <xdr:rowOff>142874</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0.10597</cdr:x>
      <cdr:y>0.017</cdr:y>
    </cdr:from>
    <cdr:to>
      <cdr:x>0.91194</cdr:x>
      <cdr:y>0.10046</cdr:y>
    </cdr:to>
    <cdr:sp macro="" textlink="">
      <cdr:nvSpPr>
        <cdr:cNvPr id="2" name="TextBox 1"/>
        <cdr:cNvSpPr txBox="1"/>
      </cdr:nvSpPr>
      <cdr:spPr>
        <a:xfrm xmlns:a="http://schemas.openxmlformats.org/drawingml/2006/main">
          <a:off x="676275" y="104776"/>
          <a:ext cx="5143500" cy="5143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2800" b="1"/>
            <a:t>Status implementação SGSI</a:t>
          </a:r>
        </a:p>
      </cdr:txBody>
    </cdr:sp>
  </cdr:relSizeAnchor>
</c:userShapes>
</file>

<file path=xl/drawings/drawing4.xml><?xml version="1.0" encoding="utf-8"?>
<c:userShapes xmlns:c="http://schemas.openxmlformats.org/drawingml/2006/chart">
  <cdr:relSizeAnchor xmlns:cdr="http://schemas.openxmlformats.org/drawingml/2006/chartDrawing">
    <cdr:from>
      <cdr:x>0.10597</cdr:x>
      <cdr:y>0.017</cdr:y>
    </cdr:from>
    <cdr:to>
      <cdr:x>0.91194</cdr:x>
      <cdr:y>0.10046</cdr:y>
    </cdr:to>
    <cdr:sp macro="" textlink="">
      <cdr:nvSpPr>
        <cdr:cNvPr id="2" name="TextBox 1"/>
        <cdr:cNvSpPr txBox="1"/>
      </cdr:nvSpPr>
      <cdr:spPr>
        <a:xfrm xmlns:a="http://schemas.openxmlformats.org/drawingml/2006/main">
          <a:off x="676275" y="104776"/>
          <a:ext cx="5143500" cy="5143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2800" b="1"/>
            <a:t>Status controles Infosec</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so27001security.com/" TargetMode="External"/><Relationship Id="rId1" Type="http://schemas.openxmlformats.org/officeDocument/2006/relationships/hyperlink" Target="http://www.iso27001security.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41"/>
  <sheetViews>
    <sheetView tabSelected="1" zoomScaleNormal="100" workbookViewId="0">
      <selection activeCell="B1" sqref="B1"/>
    </sheetView>
  </sheetViews>
  <sheetFormatPr defaultColWidth="9.109375" defaultRowHeight="13.8" x14ac:dyDescent="0.3"/>
  <cols>
    <col min="1" max="1" width="2.109375" style="2" customWidth="1"/>
    <col min="2" max="2" width="255.5546875" style="2" customWidth="1"/>
    <col min="3" max="16384" width="9.109375" style="2"/>
  </cols>
  <sheetData>
    <row r="1" spans="2:2" s="3" customFormat="1" ht="103.5" customHeight="1" x14ac:dyDescent="0.3">
      <c r="B1" s="5" t="s">
        <v>310</v>
      </c>
    </row>
    <row r="2" spans="2:2" ht="39" customHeight="1" x14ac:dyDescent="0.35">
      <c r="B2" s="6" t="s">
        <v>308</v>
      </c>
    </row>
    <row r="3" spans="2:2" s="88" customFormat="1" ht="15.6" x14ac:dyDescent="0.3">
      <c r="B3" s="88" t="s">
        <v>309</v>
      </c>
    </row>
    <row r="4" spans="2:2" s="88" customFormat="1" ht="54" customHeight="1" x14ac:dyDescent="0.3">
      <c r="B4" s="88" t="s">
        <v>323</v>
      </c>
    </row>
    <row r="5" spans="2:2" s="88" customFormat="1" ht="31.2" x14ac:dyDescent="0.3">
      <c r="B5" s="88" t="s">
        <v>324</v>
      </c>
    </row>
    <row r="6" spans="2:2" ht="39" customHeight="1" x14ac:dyDescent="0.35">
      <c r="B6" s="6" t="s">
        <v>311</v>
      </c>
    </row>
    <row r="7" spans="2:2" s="88" customFormat="1" ht="31.2" x14ac:dyDescent="0.3">
      <c r="B7" s="88" t="s">
        <v>312</v>
      </c>
    </row>
    <row r="8" spans="2:2" s="88" customFormat="1" ht="46.8" x14ac:dyDescent="0.3">
      <c r="B8" s="88" t="s">
        <v>322</v>
      </c>
    </row>
    <row r="9" spans="2:2" s="88" customFormat="1" ht="15.6" x14ac:dyDescent="0.3">
      <c r="B9" s="88" t="s">
        <v>325</v>
      </c>
    </row>
    <row r="10" spans="2:2" s="88" customFormat="1" ht="46.8" x14ac:dyDescent="0.3">
      <c r="B10" s="88" t="s">
        <v>326</v>
      </c>
    </row>
    <row r="11" spans="2:2" ht="39" customHeight="1" x14ac:dyDescent="0.35">
      <c r="B11" s="6" t="s">
        <v>313</v>
      </c>
    </row>
    <row r="12" spans="2:2" s="88" customFormat="1" ht="15.6" x14ac:dyDescent="0.3">
      <c r="B12" s="88" t="s">
        <v>314</v>
      </c>
    </row>
    <row r="13" spans="2:2" s="88" customFormat="1" ht="15.6" x14ac:dyDescent="0.3">
      <c r="B13" s="88" t="s">
        <v>315</v>
      </c>
    </row>
    <row r="14" spans="2:2" s="88" customFormat="1" ht="15.6" x14ac:dyDescent="0.3">
      <c r="B14" s="88" t="s">
        <v>316</v>
      </c>
    </row>
    <row r="15" spans="2:2" s="88" customFormat="1" ht="15.6" x14ac:dyDescent="0.3">
      <c r="B15" s="88" t="s">
        <v>317</v>
      </c>
    </row>
    <row r="16" spans="2:2" ht="39" customHeight="1" x14ac:dyDescent="0.35">
      <c r="B16" s="6" t="s">
        <v>318</v>
      </c>
    </row>
    <row r="17" spans="2:2" s="88" customFormat="1" ht="46.8" x14ac:dyDescent="0.3">
      <c r="B17" s="88" t="s">
        <v>319</v>
      </c>
    </row>
    <row r="18" spans="2:2" s="88" customFormat="1" ht="31.2" x14ac:dyDescent="0.3">
      <c r="B18" s="89" t="s">
        <v>327</v>
      </c>
    </row>
    <row r="19" spans="2:2" s="88" customFormat="1" ht="15.6" x14ac:dyDescent="0.3">
      <c r="B19" s="88" t="s">
        <v>320</v>
      </c>
    </row>
    <row r="20" spans="2:2" ht="18" x14ac:dyDescent="0.35">
      <c r="B20" s="4" t="s">
        <v>3</v>
      </c>
    </row>
    <row r="21" spans="2:2" ht="39" customHeight="1" thickBot="1" x14ac:dyDescent="0.4">
      <c r="B21" s="4"/>
    </row>
    <row r="22" spans="2:2" ht="46.2" customHeight="1" thickBot="1" x14ac:dyDescent="0.35">
      <c r="B22" s="90" t="s">
        <v>321</v>
      </c>
    </row>
    <row r="23" spans="2:2" s="3" customFormat="1" ht="103.5" customHeight="1" x14ac:dyDescent="0.3">
      <c r="B23" s="5" t="s">
        <v>21</v>
      </c>
    </row>
    <row r="24" spans="2:2" ht="39" customHeight="1" x14ac:dyDescent="0.35">
      <c r="B24" s="6" t="s">
        <v>0</v>
      </c>
    </row>
    <row r="25" spans="2:2" s="88" customFormat="1" ht="15.6" x14ac:dyDescent="0.3">
      <c r="B25" s="88" t="s">
        <v>20</v>
      </c>
    </row>
    <row r="26" spans="2:2" s="88" customFormat="1" ht="46.8" x14ac:dyDescent="0.3">
      <c r="B26" s="88" t="s">
        <v>124</v>
      </c>
    </row>
    <row r="27" spans="2:2" s="88" customFormat="1" ht="31.2" x14ac:dyDescent="0.3">
      <c r="B27" s="88" t="s">
        <v>125</v>
      </c>
    </row>
    <row r="28" spans="2:2" ht="39" customHeight="1" x14ac:dyDescent="0.35">
      <c r="B28" s="6" t="s">
        <v>1</v>
      </c>
    </row>
    <row r="29" spans="2:2" s="88" customFormat="1" ht="31.2" x14ac:dyDescent="0.3">
      <c r="B29" s="88" t="s">
        <v>116</v>
      </c>
    </row>
    <row r="30" spans="2:2" s="88" customFormat="1" ht="46.8" x14ac:dyDescent="0.3">
      <c r="B30" s="88" t="s">
        <v>117</v>
      </c>
    </row>
    <row r="31" spans="2:2" s="88" customFormat="1" ht="15.6" x14ac:dyDescent="0.3">
      <c r="B31" s="88" t="s">
        <v>118</v>
      </c>
    </row>
    <row r="32" spans="2:2" s="88" customFormat="1" ht="46.8" x14ac:dyDescent="0.3">
      <c r="B32" s="88" t="s">
        <v>119</v>
      </c>
    </row>
    <row r="33" spans="2:2" ht="39" customHeight="1" x14ac:dyDescent="0.35">
      <c r="B33" s="6" t="s">
        <v>121</v>
      </c>
    </row>
    <row r="34" spans="2:2" s="88" customFormat="1" ht="15.6" x14ac:dyDescent="0.3">
      <c r="B34" s="88" t="s">
        <v>122</v>
      </c>
    </row>
    <row r="35" spans="2:2" s="88" customFormat="1" ht="15.6" x14ac:dyDescent="0.3">
      <c r="B35" s="88" t="s">
        <v>15</v>
      </c>
    </row>
    <row r="36" spans="2:2" s="88" customFormat="1" ht="15.6" x14ac:dyDescent="0.3">
      <c r="B36" s="88" t="s">
        <v>123</v>
      </c>
    </row>
    <row r="37" spans="2:2" ht="39" customHeight="1" x14ac:dyDescent="0.35">
      <c r="B37" s="6" t="s">
        <v>2</v>
      </c>
    </row>
    <row r="38" spans="2:2" s="88" customFormat="1" ht="31.2" x14ac:dyDescent="0.3">
      <c r="B38" s="88" t="s">
        <v>115</v>
      </c>
    </row>
    <row r="39" spans="2:2" s="88" customFormat="1" ht="31.2" x14ac:dyDescent="0.3">
      <c r="B39" s="89" t="s">
        <v>120</v>
      </c>
    </row>
    <row r="40" spans="2:2" s="88" customFormat="1" ht="15.6" x14ac:dyDescent="0.3">
      <c r="B40" s="88" t="s">
        <v>11</v>
      </c>
    </row>
    <row r="41" spans="2:2" ht="18" x14ac:dyDescent="0.35">
      <c r="B41" s="4" t="s">
        <v>3</v>
      </c>
    </row>
  </sheetData>
  <sheetProtection selectLockedCells="1" selectUnlockedCells="1"/>
  <hyperlinks>
    <hyperlink ref="B20" r:id="rId1" xr:uid="{00000000-0004-0000-0000-000000000000}"/>
    <hyperlink ref="B41" r:id="rId2" xr:uid="{E88F5EB9-E2AE-4138-A27C-53A58E867AEB}"/>
  </hyperlinks>
  <pageMargins left="0.75" right="0.75" top="1" bottom="1" header="0.51180555555555551" footer="0.51180555555555551"/>
  <pageSetup paperSize="9" firstPageNumber="0" orientation="portrait" horizontalDpi="300" verticalDpi="300"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74"/>
  <sheetViews>
    <sheetView zoomScaleNormal="100" workbookViewId="0">
      <pane ySplit="2" topLeftCell="A3" activePane="bottomLeft" state="frozen"/>
      <selection pane="bottomLeft" activeCell="B1" sqref="B1:E1"/>
    </sheetView>
  </sheetViews>
  <sheetFormatPr defaultColWidth="8.6640625" defaultRowHeight="18.149999999999999" customHeight="1" x14ac:dyDescent="0.3"/>
  <cols>
    <col min="1" max="1" width="1.109375" style="21" customWidth="1"/>
    <col min="2" max="2" width="10.33203125" style="20" customWidth="1"/>
    <col min="3" max="3" width="75.6640625" style="21" customWidth="1"/>
    <col min="4" max="4" width="12.33203125" style="21" customWidth="1"/>
    <col min="5" max="5" width="65.6640625" style="21" customWidth="1"/>
    <col min="6" max="16384" width="8.6640625" style="21"/>
  </cols>
  <sheetData>
    <row r="1" spans="2:32" s="34" customFormat="1" ht="45.75" customHeight="1" thickBot="1" x14ac:dyDescent="0.3">
      <c r="B1" s="91" t="s">
        <v>253</v>
      </c>
      <c r="C1" s="91"/>
      <c r="D1" s="91"/>
      <c r="E1" s="91"/>
    </row>
    <row r="2" spans="2:32" s="20" customFormat="1" ht="21.75" customHeight="1" x14ac:dyDescent="0.4">
      <c r="B2" s="61" t="s">
        <v>152</v>
      </c>
      <c r="C2" s="48" t="s">
        <v>135</v>
      </c>
      <c r="D2" s="48" t="s">
        <v>4</v>
      </c>
      <c r="E2" s="49" t="s">
        <v>126</v>
      </c>
    </row>
    <row r="3" spans="2:32" s="16" customFormat="1" ht="39.6" customHeight="1" x14ac:dyDescent="0.45">
      <c r="B3" s="50">
        <v>4</v>
      </c>
      <c r="C3" s="15" t="s">
        <v>254</v>
      </c>
      <c r="D3" s="15"/>
      <c r="E3" s="51"/>
    </row>
    <row r="4" spans="2:32" s="32" customFormat="1" ht="22.5" customHeight="1" x14ac:dyDescent="0.3">
      <c r="B4" s="52">
        <v>4.0999999999999996</v>
      </c>
      <c r="C4" s="42" t="s">
        <v>138</v>
      </c>
      <c r="D4" s="43"/>
      <c r="E4" s="53"/>
      <c r="F4" s="33"/>
      <c r="G4" s="33"/>
      <c r="H4" s="33"/>
      <c r="I4" s="33"/>
      <c r="J4" s="33"/>
      <c r="K4" s="33"/>
      <c r="L4" s="33"/>
      <c r="M4" s="33"/>
      <c r="N4" s="33"/>
      <c r="O4" s="33"/>
      <c r="P4" s="33"/>
      <c r="Q4" s="33"/>
      <c r="R4" s="33"/>
      <c r="S4" s="33"/>
      <c r="T4" s="33"/>
      <c r="U4" s="33"/>
      <c r="V4" s="33"/>
      <c r="W4" s="33"/>
      <c r="X4" s="33"/>
      <c r="Y4" s="33"/>
      <c r="Z4" s="33"/>
      <c r="AA4" s="33"/>
      <c r="AB4" s="33"/>
      <c r="AC4" s="33"/>
      <c r="AD4" s="33"/>
      <c r="AE4" s="33"/>
      <c r="AF4" s="33"/>
    </row>
    <row r="5" spans="2:32" s="30" customFormat="1" ht="28.2" customHeight="1" x14ac:dyDescent="0.25">
      <c r="B5" s="54">
        <v>4.0999999999999996</v>
      </c>
      <c r="C5" s="31" t="s">
        <v>255</v>
      </c>
      <c r="D5" s="44" t="s">
        <v>131</v>
      </c>
      <c r="E5" s="55"/>
    </row>
    <row r="6" spans="2:32" s="32" customFormat="1" ht="22.5" customHeight="1" x14ac:dyDescent="0.3">
      <c r="B6" s="52">
        <v>4.2</v>
      </c>
      <c r="C6" s="42" t="s">
        <v>256</v>
      </c>
      <c r="D6" s="45"/>
      <c r="E6" s="53"/>
      <c r="F6" s="33"/>
      <c r="G6" s="33"/>
      <c r="H6" s="33"/>
      <c r="I6" s="33"/>
      <c r="J6" s="33"/>
      <c r="K6" s="33"/>
      <c r="L6" s="33"/>
      <c r="M6" s="33"/>
      <c r="N6" s="33"/>
      <c r="O6" s="33"/>
      <c r="P6" s="33"/>
      <c r="Q6" s="33"/>
      <c r="R6" s="33"/>
      <c r="S6" s="33"/>
      <c r="T6" s="33"/>
      <c r="U6" s="33"/>
      <c r="V6" s="33"/>
      <c r="W6" s="33"/>
      <c r="X6" s="33"/>
      <c r="Y6" s="33"/>
      <c r="Z6" s="33"/>
      <c r="AA6" s="33"/>
      <c r="AB6" s="33"/>
      <c r="AC6" s="33"/>
      <c r="AD6" s="33"/>
      <c r="AE6" s="33"/>
      <c r="AF6" s="33"/>
    </row>
    <row r="7" spans="2:32" s="30" customFormat="1" ht="25.8" customHeight="1" x14ac:dyDescent="0.25">
      <c r="B7" s="54" t="s">
        <v>5</v>
      </c>
      <c r="C7" s="31" t="s">
        <v>285</v>
      </c>
      <c r="D7" s="44" t="s">
        <v>132</v>
      </c>
      <c r="E7" s="55"/>
    </row>
    <row r="8" spans="2:32" s="30" customFormat="1" ht="22.5" customHeight="1" x14ac:dyDescent="0.25">
      <c r="B8" s="54" t="s">
        <v>6</v>
      </c>
      <c r="C8" s="31" t="s">
        <v>286</v>
      </c>
      <c r="D8" s="44" t="s">
        <v>131</v>
      </c>
      <c r="E8" s="55"/>
    </row>
    <row r="9" spans="2:32" s="32" customFormat="1" ht="22.5" customHeight="1" x14ac:dyDescent="0.3">
      <c r="B9" s="52">
        <v>4.3</v>
      </c>
      <c r="C9" s="42" t="s">
        <v>257</v>
      </c>
      <c r="D9" s="45"/>
      <c r="E9" s="53"/>
      <c r="F9" s="33"/>
      <c r="G9" s="33"/>
      <c r="H9" s="33"/>
      <c r="I9" s="33"/>
      <c r="J9" s="33"/>
      <c r="K9" s="33"/>
      <c r="L9" s="33"/>
      <c r="M9" s="33"/>
      <c r="N9" s="33"/>
      <c r="O9" s="33"/>
      <c r="P9" s="33"/>
      <c r="Q9" s="33"/>
      <c r="R9" s="33"/>
      <c r="S9" s="33"/>
      <c r="T9" s="33"/>
      <c r="U9" s="33"/>
      <c r="V9" s="33"/>
      <c r="W9" s="33"/>
      <c r="X9" s="33"/>
      <c r="Y9" s="33"/>
      <c r="Z9" s="33"/>
      <c r="AA9" s="33"/>
      <c r="AB9" s="33"/>
      <c r="AC9" s="33"/>
      <c r="AD9" s="33"/>
      <c r="AE9" s="33"/>
      <c r="AF9" s="33"/>
    </row>
    <row r="10" spans="2:32" s="30" customFormat="1" ht="22.5" customHeight="1" x14ac:dyDescent="0.25">
      <c r="B10" s="54">
        <v>4.3</v>
      </c>
      <c r="C10" s="31" t="s">
        <v>258</v>
      </c>
      <c r="D10" s="44" t="s">
        <v>132</v>
      </c>
      <c r="E10" s="55"/>
    </row>
    <row r="11" spans="2:32" s="32" customFormat="1" ht="22.5" customHeight="1" x14ac:dyDescent="0.3">
      <c r="B11" s="52">
        <v>4.4000000000000004</v>
      </c>
      <c r="C11" s="42" t="s">
        <v>139</v>
      </c>
      <c r="D11" s="45"/>
      <c r="E11" s="5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row>
    <row r="12" spans="2:32" s="30" customFormat="1" ht="28.2" customHeight="1" x14ac:dyDescent="0.25">
      <c r="B12" s="54">
        <v>4.4000000000000004</v>
      </c>
      <c r="C12" s="31" t="s">
        <v>287</v>
      </c>
      <c r="D12" s="44" t="s">
        <v>130</v>
      </c>
      <c r="E12" s="55"/>
    </row>
    <row r="13" spans="2:32" s="16" customFormat="1" ht="39.6" customHeight="1" x14ac:dyDescent="0.45">
      <c r="B13" s="50">
        <v>5</v>
      </c>
      <c r="C13" s="17" t="s">
        <v>259</v>
      </c>
      <c r="D13" s="46"/>
      <c r="E13" s="56"/>
    </row>
    <row r="14" spans="2:32" s="32" customFormat="1" ht="22.5" customHeight="1" x14ac:dyDescent="0.3">
      <c r="B14" s="52">
        <v>5.0999999999999996</v>
      </c>
      <c r="C14" s="42" t="s">
        <v>260</v>
      </c>
      <c r="D14" s="45"/>
      <c r="E14" s="5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row>
    <row r="15" spans="2:32" s="30" customFormat="1" ht="22.5" customHeight="1" x14ac:dyDescent="0.25">
      <c r="B15" s="54">
        <v>5.0999999999999996</v>
      </c>
      <c r="C15" s="31" t="s">
        <v>299</v>
      </c>
      <c r="D15" s="44" t="s">
        <v>133</v>
      </c>
      <c r="E15" s="55"/>
    </row>
    <row r="16" spans="2:32" s="32" customFormat="1" ht="22.5" customHeight="1" x14ac:dyDescent="0.3">
      <c r="B16" s="52">
        <v>5.2</v>
      </c>
      <c r="C16" s="42" t="s">
        <v>140</v>
      </c>
      <c r="D16" s="45"/>
      <c r="E16" s="5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row>
    <row r="17" spans="2:32" s="30" customFormat="1" ht="22.5" customHeight="1" x14ac:dyDescent="0.25">
      <c r="B17" s="54">
        <v>5.2</v>
      </c>
      <c r="C17" s="31" t="s">
        <v>261</v>
      </c>
      <c r="D17" s="44" t="s">
        <v>130</v>
      </c>
      <c r="E17" s="55"/>
    </row>
    <row r="18" spans="2:32" s="32" customFormat="1" ht="22.5" customHeight="1" x14ac:dyDescent="0.3">
      <c r="B18" s="52">
        <v>5.3</v>
      </c>
      <c r="C18" s="42" t="s">
        <v>288</v>
      </c>
      <c r="D18" s="45"/>
      <c r="E18" s="5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row>
    <row r="19" spans="2:32" s="30" customFormat="1" ht="22.5" customHeight="1" x14ac:dyDescent="0.25">
      <c r="B19" s="54">
        <v>5.3</v>
      </c>
      <c r="C19" s="31" t="s">
        <v>289</v>
      </c>
      <c r="D19" s="44" t="s">
        <v>241</v>
      </c>
      <c r="E19" s="55"/>
    </row>
    <row r="20" spans="2:32" s="16" customFormat="1" ht="39.6" customHeight="1" x14ac:dyDescent="0.45">
      <c r="B20" s="50">
        <v>6</v>
      </c>
      <c r="C20" s="17" t="s">
        <v>262</v>
      </c>
      <c r="D20" s="46"/>
      <c r="E20" s="56"/>
    </row>
    <row r="21" spans="2:32" s="32" customFormat="1" ht="22.5" customHeight="1" x14ac:dyDescent="0.3">
      <c r="B21" s="52">
        <v>6.1</v>
      </c>
      <c r="C21" s="42" t="s">
        <v>263</v>
      </c>
      <c r="D21" s="45"/>
      <c r="E21" s="5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row>
    <row r="22" spans="2:32" s="30" customFormat="1" ht="26.4" customHeight="1" collapsed="1" x14ac:dyDescent="0.25">
      <c r="B22" s="54" t="s">
        <v>7</v>
      </c>
      <c r="C22" s="31" t="s">
        <v>292</v>
      </c>
      <c r="D22" s="44" t="s">
        <v>131</v>
      </c>
      <c r="E22" s="55"/>
    </row>
    <row r="23" spans="2:32" s="30" customFormat="1" ht="26.4" customHeight="1" collapsed="1" x14ac:dyDescent="0.25">
      <c r="B23" s="54" t="s">
        <v>8</v>
      </c>
      <c r="C23" s="31" t="s">
        <v>290</v>
      </c>
      <c r="D23" s="44" t="s">
        <v>131</v>
      </c>
      <c r="E23" s="55"/>
    </row>
    <row r="24" spans="2:32" s="30" customFormat="1" ht="26.4" customHeight="1" collapsed="1" x14ac:dyDescent="0.25">
      <c r="B24" s="54" t="s">
        <v>9</v>
      </c>
      <c r="C24" s="31" t="s">
        <v>291</v>
      </c>
      <c r="D24" s="44" t="s">
        <v>131</v>
      </c>
      <c r="E24" s="55"/>
    </row>
    <row r="25" spans="2:32" s="32" customFormat="1" ht="22.5" customHeight="1" x14ac:dyDescent="0.3">
      <c r="B25" s="52">
        <v>6.2</v>
      </c>
      <c r="C25" s="42" t="s">
        <v>264</v>
      </c>
      <c r="D25" s="45"/>
      <c r="E25" s="5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row>
    <row r="26" spans="2:32" s="32" customFormat="1" ht="22.5" customHeight="1" x14ac:dyDescent="0.3">
      <c r="B26" s="54">
        <v>6.2</v>
      </c>
      <c r="C26" s="31" t="s">
        <v>293</v>
      </c>
      <c r="D26" s="44" t="s">
        <v>131</v>
      </c>
      <c r="E26" s="55"/>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row>
    <row r="27" spans="2:32" s="32" customFormat="1" ht="22.5" customHeight="1" x14ac:dyDescent="0.3">
      <c r="B27" s="52">
        <v>6.3</v>
      </c>
      <c r="C27" s="42" t="s">
        <v>265</v>
      </c>
      <c r="D27" s="45"/>
      <c r="E27" s="5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row>
    <row r="28" spans="2:32" s="30" customFormat="1" ht="22.5" customHeight="1" collapsed="1" x14ac:dyDescent="0.25">
      <c r="B28" s="54">
        <v>6.3</v>
      </c>
      <c r="C28" s="31" t="s">
        <v>294</v>
      </c>
      <c r="D28" s="44" t="s">
        <v>131</v>
      </c>
      <c r="E28" s="55" t="s">
        <v>266</v>
      </c>
    </row>
    <row r="29" spans="2:32" s="19" customFormat="1" ht="39.6" customHeight="1" x14ac:dyDescent="0.45">
      <c r="B29" s="50">
        <v>7</v>
      </c>
      <c r="C29" s="17" t="s">
        <v>267</v>
      </c>
      <c r="D29" s="46"/>
      <c r="E29" s="56"/>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row>
    <row r="30" spans="2:32" s="32" customFormat="1" ht="22.5" customHeight="1" x14ac:dyDescent="0.3">
      <c r="B30" s="52">
        <v>7.1</v>
      </c>
      <c r="C30" s="42" t="s">
        <v>141</v>
      </c>
      <c r="D30" s="45"/>
      <c r="E30" s="5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row>
    <row r="31" spans="2:32" s="30" customFormat="1" ht="22.5" customHeight="1" collapsed="1" x14ac:dyDescent="0.25">
      <c r="B31" s="54">
        <v>7.1</v>
      </c>
      <c r="C31" s="31" t="s">
        <v>295</v>
      </c>
      <c r="D31" s="44" t="s">
        <v>131</v>
      </c>
      <c r="E31" s="55"/>
    </row>
    <row r="32" spans="2:32" s="32" customFormat="1" ht="22.5" customHeight="1" x14ac:dyDescent="0.3">
      <c r="B32" s="52">
        <v>7.2</v>
      </c>
      <c r="C32" s="42" t="s">
        <v>268</v>
      </c>
      <c r="D32" s="45"/>
      <c r="E32" s="5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row>
    <row r="33" spans="2:32" s="30" customFormat="1" ht="22.5" customHeight="1" collapsed="1" x14ac:dyDescent="0.25">
      <c r="B33" s="54">
        <v>7.2</v>
      </c>
      <c r="C33" s="31" t="s">
        <v>296</v>
      </c>
      <c r="D33" s="44" t="s">
        <v>131</v>
      </c>
      <c r="E33" s="55"/>
    </row>
    <row r="34" spans="2:32" s="32" customFormat="1" ht="22.5" customHeight="1" x14ac:dyDescent="0.3">
      <c r="B34" s="52">
        <v>7.3</v>
      </c>
      <c r="C34" s="42" t="s">
        <v>269</v>
      </c>
      <c r="D34" s="45"/>
      <c r="E34" s="5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row>
    <row r="35" spans="2:32" s="30" customFormat="1" ht="22.5" customHeight="1" collapsed="1" x14ac:dyDescent="0.25">
      <c r="B35" s="54">
        <v>7.3</v>
      </c>
      <c r="C35" s="31" t="s">
        <v>297</v>
      </c>
      <c r="D35" s="44" t="s">
        <v>131</v>
      </c>
      <c r="E35" s="55"/>
    </row>
    <row r="36" spans="2:32" s="32" customFormat="1" ht="22.5" customHeight="1" x14ac:dyDescent="0.3">
      <c r="B36" s="52">
        <v>7.4</v>
      </c>
      <c r="C36" s="42" t="s">
        <v>270</v>
      </c>
      <c r="D36" s="45"/>
      <c r="E36" s="5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row>
    <row r="37" spans="2:32" s="30" customFormat="1" ht="22.5" customHeight="1" collapsed="1" x14ac:dyDescent="0.25">
      <c r="B37" s="54">
        <v>7.4</v>
      </c>
      <c r="C37" s="31" t="s">
        <v>298</v>
      </c>
      <c r="D37" s="44" t="s">
        <v>131</v>
      </c>
      <c r="E37" s="55"/>
    </row>
    <row r="38" spans="2:32" s="32" customFormat="1" ht="22.5" customHeight="1" x14ac:dyDescent="0.3">
      <c r="B38" s="52">
        <v>7.5</v>
      </c>
      <c r="C38" s="42" t="s">
        <v>271</v>
      </c>
      <c r="D38" s="45"/>
      <c r="E38" s="5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row>
    <row r="39" spans="2:32" s="30" customFormat="1" ht="30" customHeight="1" collapsed="1" x14ac:dyDescent="0.25">
      <c r="B39" s="54" t="s">
        <v>12</v>
      </c>
      <c r="C39" s="31" t="s">
        <v>307</v>
      </c>
      <c r="D39" s="44" t="s">
        <v>131</v>
      </c>
      <c r="E39" s="55"/>
    </row>
    <row r="40" spans="2:32" s="30" customFormat="1" ht="28.2" customHeight="1" collapsed="1" x14ac:dyDescent="0.25">
      <c r="B40" s="54" t="s">
        <v>13</v>
      </c>
      <c r="C40" s="31" t="s">
        <v>300</v>
      </c>
      <c r="D40" s="44" t="s">
        <v>131</v>
      </c>
      <c r="E40" s="55"/>
    </row>
    <row r="41" spans="2:32" s="30" customFormat="1" ht="22.5" customHeight="1" collapsed="1" x14ac:dyDescent="0.25">
      <c r="B41" s="54" t="s">
        <v>14</v>
      </c>
      <c r="C41" s="31" t="s">
        <v>301</v>
      </c>
      <c r="D41" s="44" t="s">
        <v>131</v>
      </c>
      <c r="E41" s="55"/>
    </row>
    <row r="42" spans="2:32" s="19" customFormat="1" ht="39.6" customHeight="1" x14ac:dyDescent="0.45">
      <c r="B42" s="50">
        <v>8</v>
      </c>
      <c r="C42" s="17" t="s">
        <v>272</v>
      </c>
      <c r="D42" s="46"/>
      <c r="E42" s="56"/>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row>
    <row r="43" spans="2:32" s="32" customFormat="1" ht="22.5" customHeight="1" x14ac:dyDescent="0.3">
      <c r="B43" s="52">
        <v>8.1</v>
      </c>
      <c r="C43" s="42" t="s">
        <v>273</v>
      </c>
      <c r="D43" s="45"/>
      <c r="E43" s="5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row>
    <row r="44" spans="2:32" s="30" customFormat="1" ht="28.8" customHeight="1" collapsed="1" x14ac:dyDescent="0.25">
      <c r="B44" s="54">
        <v>8.1</v>
      </c>
      <c r="C44" s="31" t="s">
        <v>302</v>
      </c>
      <c r="D44" s="44" t="s">
        <v>131</v>
      </c>
      <c r="E44" s="55"/>
    </row>
    <row r="45" spans="2:32" s="32" customFormat="1" ht="28.8" customHeight="1" x14ac:dyDescent="0.3">
      <c r="B45" s="52">
        <v>8.1999999999999993</v>
      </c>
      <c r="C45" s="42" t="s">
        <v>274</v>
      </c>
      <c r="D45" s="45"/>
      <c r="E45" s="5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row>
    <row r="46" spans="2:32" s="30" customFormat="1" ht="28.8" customHeight="1" collapsed="1" x14ac:dyDescent="0.25">
      <c r="B46" s="54">
        <v>8.1999999999999993</v>
      </c>
      <c r="C46" s="31" t="s">
        <v>303</v>
      </c>
      <c r="D46" s="44" t="s">
        <v>131</v>
      </c>
      <c r="E46" s="55"/>
    </row>
    <row r="47" spans="2:32" s="32" customFormat="1" ht="22.5" customHeight="1" x14ac:dyDescent="0.3">
      <c r="B47" s="52">
        <v>8.3000000000000007</v>
      </c>
      <c r="C47" s="42" t="s">
        <v>275</v>
      </c>
      <c r="D47" s="45"/>
      <c r="E47" s="5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row>
    <row r="48" spans="2:32" s="30" customFormat="1" ht="22.5" customHeight="1" collapsed="1" x14ac:dyDescent="0.25">
      <c r="B48" s="54">
        <v>8.3000000000000007</v>
      </c>
      <c r="C48" s="31" t="s">
        <v>328</v>
      </c>
      <c r="D48" s="44" t="s">
        <v>131</v>
      </c>
      <c r="E48" s="55"/>
    </row>
    <row r="49" spans="1:32" s="19" customFormat="1" ht="39.6" customHeight="1" x14ac:dyDescent="0.45">
      <c r="B49" s="50">
        <v>9</v>
      </c>
      <c r="C49" s="17" t="s">
        <v>276</v>
      </c>
      <c r="D49" s="46"/>
      <c r="E49" s="56"/>
    </row>
    <row r="50" spans="1:32" s="32" customFormat="1" ht="22.5" customHeight="1" x14ac:dyDescent="0.3">
      <c r="B50" s="52">
        <v>9.1</v>
      </c>
      <c r="C50" s="42" t="s">
        <v>277</v>
      </c>
      <c r="D50" s="45"/>
      <c r="E50" s="5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row>
    <row r="51" spans="1:32" s="30" customFormat="1" ht="22.5" customHeight="1" collapsed="1" x14ac:dyDescent="0.25">
      <c r="B51" s="54">
        <v>9.1</v>
      </c>
      <c r="C51" s="31" t="s">
        <v>304</v>
      </c>
      <c r="D51" s="44" t="s">
        <v>131</v>
      </c>
      <c r="E51" s="55"/>
    </row>
    <row r="52" spans="1:32" s="32" customFormat="1" ht="22.5" customHeight="1" x14ac:dyDescent="0.3">
      <c r="B52" s="52">
        <v>9.1999999999999993</v>
      </c>
      <c r="C52" s="42" t="s">
        <v>278</v>
      </c>
      <c r="D52" s="45"/>
      <c r="E52" s="5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row>
    <row r="53" spans="1:32" s="30" customFormat="1" ht="22.5" customHeight="1" collapsed="1" x14ac:dyDescent="0.25">
      <c r="B53" s="54">
        <v>9.1999999999999993</v>
      </c>
      <c r="C53" s="31" t="s">
        <v>305</v>
      </c>
      <c r="D53" s="44" t="s">
        <v>131</v>
      </c>
      <c r="E53" s="55"/>
    </row>
    <row r="54" spans="1:32" s="32" customFormat="1" ht="22.5" customHeight="1" x14ac:dyDescent="0.3">
      <c r="B54" s="52">
        <v>9.3000000000000007</v>
      </c>
      <c r="C54" s="42" t="s">
        <v>279</v>
      </c>
      <c r="D54" s="45"/>
      <c r="E54" s="5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row>
    <row r="55" spans="1:32" s="30" customFormat="1" ht="22.5" customHeight="1" collapsed="1" x14ac:dyDescent="0.25">
      <c r="B55" s="54">
        <v>9.3000000000000007</v>
      </c>
      <c r="C55" s="31" t="s">
        <v>306</v>
      </c>
      <c r="D55" s="44" t="s">
        <v>131</v>
      </c>
      <c r="E55" s="55"/>
    </row>
    <row r="56" spans="1:32" s="19" customFormat="1" ht="39.6" customHeight="1" x14ac:dyDescent="0.45">
      <c r="B56" s="50">
        <v>10</v>
      </c>
      <c r="C56" s="17" t="s">
        <v>280</v>
      </c>
      <c r="D56" s="46"/>
      <c r="E56" s="56"/>
    </row>
    <row r="57" spans="1:32" s="32" customFormat="1" ht="22.5" customHeight="1" x14ac:dyDescent="0.3">
      <c r="B57" s="52">
        <v>10.1</v>
      </c>
      <c r="C57" s="42" t="s">
        <v>282</v>
      </c>
      <c r="D57" s="45"/>
      <c r="E57" s="5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row>
    <row r="58" spans="1:32" s="30" customFormat="1" ht="22.5" customHeight="1" collapsed="1" x14ac:dyDescent="0.25">
      <c r="B58" s="54">
        <v>10.1</v>
      </c>
      <c r="C58" s="31" t="s">
        <v>283</v>
      </c>
      <c r="D58" s="44" t="s">
        <v>131</v>
      </c>
      <c r="E58" s="55"/>
    </row>
    <row r="59" spans="1:32" s="32" customFormat="1" ht="22.5" customHeight="1" x14ac:dyDescent="0.3">
      <c r="B59" s="52">
        <v>10.199999999999999</v>
      </c>
      <c r="C59" s="42" t="s">
        <v>281</v>
      </c>
      <c r="D59" s="45"/>
      <c r="E59" s="5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row>
    <row r="60" spans="1:32" s="30" customFormat="1" ht="25.8" customHeight="1" collapsed="1" thickBot="1" x14ac:dyDescent="0.3">
      <c r="B60" s="57">
        <v>10.199999999999999</v>
      </c>
      <c r="C60" s="58" t="s">
        <v>284</v>
      </c>
      <c r="D60" s="44" t="s">
        <v>131</v>
      </c>
      <c r="E60" s="59"/>
    </row>
    <row r="61" spans="1:32" ht="18.149999999999999" customHeight="1" x14ac:dyDescent="0.3">
      <c r="D61" s="36">
        <f>COUNTA(D5:D60)</f>
        <v>28</v>
      </c>
      <c r="E61" s="60" t="s">
        <v>134</v>
      </c>
    </row>
    <row r="62" spans="1:32" ht="18.149999999999999" customHeight="1" x14ac:dyDescent="0.3">
      <c r="D62" s="22"/>
    </row>
    <row r="63" spans="1:32" ht="18.149999999999999" customHeight="1" x14ac:dyDescent="0.3">
      <c r="A63" s="23"/>
      <c r="B63" s="21"/>
      <c r="D63" s="24"/>
    </row>
    <row r="64" spans="1:32" ht="38.700000000000003" customHeight="1" x14ac:dyDescent="0.3">
      <c r="A64" s="1">
        <f>COUNTIF($D$5:$D$60,"Non Existent")</f>
        <v>0</v>
      </c>
      <c r="B64" s="21"/>
      <c r="D64" s="25"/>
    </row>
    <row r="65" spans="1:4" ht="38.700000000000003" customHeight="1" x14ac:dyDescent="0.3">
      <c r="A65" s="1">
        <f>COUNTIF($D$5:$D$60,"Initial")</f>
        <v>0</v>
      </c>
      <c r="B65" s="21"/>
      <c r="D65" s="25"/>
    </row>
    <row r="66" spans="1:4" ht="38.700000000000003" customHeight="1" x14ac:dyDescent="0.3">
      <c r="A66" s="1">
        <f>COUNTIF($D$5:$D$60,"Limited")</f>
        <v>0</v>
      </c>
      <c r="B66" s="21"/>
      <c r="D66" s="25"/>
    </row>
    <row r="67" spans="1:4" ht="38.700000000000003" customHeight="1" x14ac:dyDescent="0.3">
      <c r="A67" s="1">
        <f>COUNTIF($D$5:$D$58,"Defined")</f>
        <v>0</v>
      </c>
      <c r="B67" s="21"/>
      <c r="D67" s="25"/>
    </row>
    <row r="68" spans="1:4" ht="38.700000000000003" customHeight="1" x14ac:dyDescent="0.3">
      <c r="A68" s="1">
        <f>COUNTIF($D$5:$D$60,"managed")</f>
        <v>0</v>
      </c>
      <c r="B68" s="21"/>
      <c r="D68" s="25"/>
    </row>
    <row r="69" spans="1:4" ht="38.700000000000003" customHeight="1" x14ac:dyDescent="0.3">
      <c r="A69" s="1">
        <f>COUNTIF($D$5:$D$60,"Optimized")</f>
        <v>0</v>
      </c>
      <c r="B69" s="21"/>
      <c r="D69" s="25"/>
    </row>
    <row r="70" spans="1:4" ht="38.700000000000003" customHeight="1" x14ac:dyDescent="0.3">
      <c r="A70" s="1">
        <f>COUNTIF($D$5:$D$58,"Not Applicable")</f>
        <v>0</v>
      </c>
      <c r="B70" s="21"/>
      <c r="D70" s="25"/>
    </row>
    <row r="71" spans="1:4" ht="38.700000000000003" customHeight="1" x14ac:dyDescent="0.3">
      <c r="A71" s="1">
        <f>COUNTIF($D$5:$D$60,"Not Checked")</f>
        <v>0</v>
      </c>
      <c r="B71" s="21"/>
      <c r="D71" s="25"/>
    </row>
    <row r="72" spans="1:4" ht="18.149999999999999" customHeight="1" x14ac:dyDescent="0.3">
      <c r="A72" s="26">
        <f>SUM(A64:A71)</f>
        <v>0</v>
      </c>
      <c r="B72" s="27"/>
      <c r="C72" s="28"/>
    </row>
    <row r="74" spans="1:4" ht="18.149999999999999" customHeight="1" x14ac:dyDescent="0.3">
      <c r="A74" s="29"/>
      <c r="B74" s="29"/>
    </row>
  </sheetData>
  <sheetProtection selectLockedCells="1" selectUnlockedCells="1"/>
  <mergeCells count="1">
    <mergeCell ref="B1:E1"/>
  </mergeCells>
  <conditionalFormatting sqref="F42:AF42">
    <cfRule type="expression" dxfId="329" priority="959" stopIfTrue="1">
      <formula>#N/A</formula>
    </cfRule>
  </conditionalFormatting>
  <conditionalFormatting sqref="D7:D8">
    <cfRule type="containsText" dxfId="328" priority="339" operator="containsText" text="Initial">
      <formula>NOT(ISERROR(SEARCH("Initial",D7)))</formula>
    </cfRule>
    <cfRule type="containsText" dxfId="327" priority="340" operator="containsText" text="Nonexistent">
      <formula>NOT(ISERROR(SEARCH("Nonexistent",D7)))</formula>
    </cfRule>
  </conditionalFormatting>
  <conditionalFormatting sqref="D10">
    <cfRule type="containsText" dxfId="326" priority="328" operator="containsText" text="Initial">
      <formula>NOT(ISERROR(SEARCH("Initial",D10)))</formula>
    </cfRule>
    <cfRule type="containsText" dxfId="325" priority="329" operator="containsText" text="Nonexistent">
      <formula>NOT(ISERROR(SEARCH("Nonexistent",D10)))</formula>
    </cfRule>
  </conditionalFormatting>
  <conditionalFormatting sqref="D12">
    <cfRule type="containsText" dxfId="324" priority="317" operator="containsText" text="Initial">
      <formula>NOT(ISERROR(SEARCH("Initial",D12)))</formula>
    </cfRule>
    <cfRule type="containsText" dxfId="323" priority="318" operator="containsText" text="Nonexistent">
      <formula>NOT(ISERROR(SEARCH("Nonexistent",D12)))</formula>
    </cfRule>
  </conditionalFormatting>
  <conditionalFormatting sqref="D15">
    <cfRule type="containsText" dxfId="322" priority="306" operator="containsText" text="Initial">
      <formula>NOT(ISERROR(SEARCH("Initial",D15)))</formula>
    </cfRule>
    <cfRule type="containsText" dxfId="321" priority="307" operator="containsText" text="Nonexistent">
      <formula>NOT(ISERROR(SEARCH("Nonexistent",D15)))</formula>
    </cfRule>
  </conditionalFormatting>
  <conditionalFormatting sqref="D17">
    <cfRule type="containsText" dxfId="320" priority="295" operator="containsText" text="Initial">
      <formula>NOT(ISERROR(SEARCH("Initial",D17)))</formula>
    </cfRule>
    <cfRule type="containsText" dxfId="319" priority="296" operator="containsText" text="Nonexistent">
      <formula>NOT(ISERROR(SEARCH("Nonexistent",D17)))</formula>
    </cfRule>
  </conditionalFormatting>
  <conditionalFormatting sqref="D19">
    <cfRule type="containsText" dxfId="318" priority="284" operator="containsText" text="Initial">
      <formula>NOT(ISERROR(SEARCH("Initial",D19)))</formula>
    </cfRule>
    <cfRule type="containsText" dxfId="317" priority="285" operator="containsText" text="Nonexistent">
      <formula>NOT(ISERROR(SEARCH("Nonexistent",D19)))</formula>
    </cfRule>
  </conditionalFormatting>
  <conditionalFormatting sqref="D7:D8">
    <cfRule type="expression" dxfId="316" priority="341" stopIfTrue="1">
      <formula>_xludf.STYLE(VLOOKUP(D7,#REF!,2,0))</formula>
    </cfRule>
  </conditionalFormatting>
  <conditionalFormatting sqref="D10">
    <cfRule type="expression" dxfId="315" priority="330" stopIfTrue="1">
      <formula>_xludf.STYLE(VLOOKUP(D10,#REF!,2,0))</formula>
    </cfRule>
  </conditionalFormatting>
  <conditionalFormatting sqref="D12">
    <cfRule type="expression" dxfId="314" priority="319" stopIfTrue="1">
      <formula>_xludf.STYLE(VLOOKUP(D12,#REF!,2,0))</formula>
    </cfRule>
  </conditionalFormatting>
  <conditionalFormatting sqref="D15">
    <cfRule type="expression" dxfId="313" priority="308" stopIfTrue="1">
      <formula>_xludf.STYLE(VLOOKUP(D15,#REF!,2,0))</formula>
    </cfRule>
  </conditionalFormatting>
  <conditionalFormatting sqref="D17">
    <cfRule type="expression" dxfId="312" priority="297" stopIfTrue="1">
      <formula>_xludf.STYLE(VLOOKUP(D17,#REF!,2,0))</formula>
    </cfRule>
  </conditionalFormatting>
  <conditionalFormatting sqref="D19">
    <cfRule type="expression" dxfId="311" priority="286" stopIfTrue="1">
      <formula>_xludf.STYLE(VLOOKUP(D19,#REF!,2,0))</formula>
    </cfRule>
  </conditionalFormatting>
  <conditionalFormatting sqref="D5">
    <cfRule type="containsText" dxfId="310" priority="185" operator="containsText" text="Initial">
      <formula>NOT(ISERROR(SEARCH("Initial",D5)))</formula>
    </cfRule>
    <cfRule type="containsText" dxfId="309" priority="186" operator="containsText" text="Nonexistent">
      <formula>NOT(ISERROR(SEARCH("Nonexistent",D5)))</formula>
    </cfRule>
  </conditionalFormatting>
  <conditionalFormatting sqref="D5">
    <cfRule type="expression" dxfId="308" priority="187" stopIfTrue="1">
      <formula>_xludf.STYLE(VLOOKUP(D5,#REF!,2,0))</formula>
    </cfRule>
  </conditionalFormatting>
  <conditionalFormatting sqref="D22:D24">
    <cfRule type="containsText" dxfId="307" priority="174" operator="containsText" text="Initial">
      <formula>NOT(ISERROR(SEARCH("Initial",D22)))</formula>
    </cfRule>
    <cfRule type="containsText" dxfId="306" priority="175" operator="containsText" text="Nonexistent">
      <formula>NOT(ISERROR(SEARCH("Nonexistent",D22)))</formula>
    </cfRule>
  </conditionalFormatting>
  <conditionalFormatting sqref="D22:D24">
    <cfRule type="expression" dxfId="305" priority="176" stopIfTrue="1">
      <formula>_xludf.STYLE(VLOOKUP(D22,#REF!,2,0))</formula>
    </cfRule>
  </conditionalFormatting>
  <conditionalFormatting sqref="D26">
    <cfRule type="containsText" dxfId="304" priority="163" operator="containsText" text="Initial">
      <formula>NOT(ISERROR(SEARCH("Initial",D26)))</formula>
    </cfRule>
    <cfRule type="containsText" dxfId="303" priority="164" operator="containsText" text="Nonexistent">
      <formula>NOT(ISERROR(SEARCH("Nonexistent",D26)))</formula>
    </cfRule>
  </conditionalFormatting>
  <conditionalFormatting sqref="D26">
    <cfRule type="expression" dxfId="302" priority="165" stopIfTrue="1">
      <formula>_xludf.STYLE(VLOOKUP(D26,#REF!,2,0))</formula>
    </cfRule>
  </conditionalFormatting>
  <conditionalFormatting sqref="D28">
    <cfRule type="containsText" dxfId="301" priority="152" operator="containsText" text="Initial">
      <formula>NOT(ISERROR(SEARCH("Initial",D28)))</formula>
    </cfRule>
    <cfRule type="containsText" dxfId="300" priority="153" operator="containsText" text="Nonexistent">
      <formula>NOT(ISERROR(SEARCH("Nonexistent",D28)))</formula>
    </cfRule>
  </conditionalFormatting>
  <conditionalFormatting sqref="D28">
    <cfRule type="expression" dxfId="299" priority="154" stopIfTrue="1">
      <formula>_xludf.STYLE(VLOOKUP(D28,#REF!,2,0))</formula>
    </cfRule>
  </conditionalFormatting>
  <conditionalFormatting sqref="D31">
    <cfRule type="containsText" dxfId="298" priority="141" operator="containsText" text="Initial">
      <formula>NOT(ISERROR(SEARCH("Initial",D31)))</formula>
    </cfRule>
    <cfRule type="containsText" dxfId="297" priority="142" operator="containsText" text="Nonexistent">
      <formula>NOT(ISERROR(SEARCH("Nonexistent",D31)))</formula>
    </cfRule>
  </conditionalFormatting>
  <conditionalFormatting sqref="D31">
    <cfRule type="expression" dxfId="296" priority="143" stopIfTrue="1">
      <formula>_xludf.STYLE(VLOOKUP(D31,#REF!,2,0))</formula>
    </cfRule>
  </conditionalFormatting>
  <conditionalFormatting sqref="D33">
    <cfRule type="containsText" dxfId="295" priority="130" operator="containsText" text="Initial">
      <formula>NOT(ISERROR(SEARCH("Initial",D33)))</formula>
    </cfRule>
    <cfRule type="containsText" dxfId="294" priority="131" operator="containsText" text="Nonexistent">
      <formula>NOT(ISERROR(SEARCH("Nonexistent",D33)))</formula>
    </cfRule>
  </conditionalFormatting>
  <conditionalFormatting sqref="D33">
    <cfRule type="expression" dxfId="293" priority="132" stopIfTrue="1">
      <formula>_xludf.STYLE(VLOOKUP(D33,#REF!,2,0))</formula>
    </cfRule>
  </conditionalFormatting>
  <conditionalFormatting sqref="D35">
    <cfRule type="containsText" dxfId="292" priority="119" operator="containsText" text="Initial">
      <formula>NOT(ISERROR(SEARCH("Initial",D35)))</formula>
    </cfRule>
    <cfRule type="containsText" dxfId="291" priority="120" operator="containsText" text="Nonexistent">
      <formula>NOT(ISERROR(SEARCH("Nonexistent",D35)))</formula>
    </cfRule>
  </conditionalFormatting>
  <conditionalFormatting sqref="D35">
    <cfRule type="expression" dxfId="290" priority="121" stopIfTrue="1">
      <formula>_xludf.STYLE(VLOOKUP(D35,#REF!,2,0))</formula>
    </cfRule>
  </conditionalFormatting>
  <conditionalFormatting sqref="D37">
    <cfRule type="containsText" dxfId="289" priority="108" operator="containsText" text="Initial">
      <formula>NOT(ISERROR(SEARCH("Initial",D37)))</formula>
    </cfRule>
    <cfRule type="containsText" dxfId="288" priority="109" operator="containsText" text="Nonexistent">
      <formula>NOT(ISERROR(SEARCH("Nonexistent",D37)))</formula>
    </cfRule>
  </conditionalFormatting>
  <conditionalFormatting sqref="D37">
    <cfRule type="expression" dxfId="287" priority="110" stopIfTrue="1">
      <formula>_xludf.STYLE(VLOOKUP(D37,#REF!,2,0))</formula>
    </cfRule>
  </conditionalFormatting>
  <conditionalFormatting sqref="D39:D41">
    <cfRule type="containsText" dxfId="286" priority="97" operator="containsText" text="Initial">
      <formula>NOT(ISERROR(SEARCH("Initial",D39)))</formula>
    </cfRule>
    <cfRule type="containsText" dxfId="285" priority="98" operator="containsText" text="Nonexistent">
      <formula>NOT(ISERROR(SEARCH("Nonexistent",D39)))</formula>
    </cfRule>
  </conditionalFormatting>
  <conditionalFormatting sqref="D39:D41">
    <cfRule type="expression" dxfId="284" priority="99" stopIfTrue="1">
      <formula>_xludf.STYLE(VLOOKUP(D39,#REF!,2,0))</formula>
    </cfRule>
  </conditionalFormatting>
  <conditionalFormatting sqref="D44">
    <cfRule type="containsText" dxfId="283" priority="86" operator="containsText" text="Initial">
      <formula>NOT(ISERROR(SEARCH("Initial",D44)))</formula>
    </cfRule>
    <cfRule type="containsText" dxfId="282" priority="87" operator="containsText" text="Nonexistent">
      <formula>NOT(ISERROR(SEARCH("Nonexistent",D44)))</formula>
    </cfRule>
  </conditionalFormatting>
  <conditionalFormatting sqref="D44">
    <cfRule type="expression" dxfId="281" priority="88" stopIfTrue="1">
      <formula>_xludf.STYLE(VLOOKUP(D44,#REF!,2,0))</formula>
    </cfRule>
  </conditionalFormatting>
  <conditionalFormatting sqref="D46">
    <cfRule type="containsText" dxfId="280" priority="75" operator="containsText" text="Initial">
      <formula>NOT(ISERROR(SEARCH("Initial",D46)))</formula>
    </cfRule>
    <cfRule type="containsText" dxfId="279" priority="76" operator="containsText" text="Nonexistent">
      <formula>NOT(ISERROR(SEARCH("Nonexistent",D46)))</formula>
    </cfRule>
  </conditionalFormatting>
  <conditionalFormatting sqref="D46">
    <cfRule type="expression" dxfId="278" priority="77" stopIfTrue="1">
      <formula>_xludf.STYLE(VLOOKUP(D46,#REF!,2,0))</formula>
    </cfRule>
  </conditionalFormatting>
  <conditionalFormatting sqref="D48">
    <cfRule type="containsText" dxfId="277" priority="64" operator="containsText" text="Initial">
      <formula>NOT(ISERROR(SEARCH("Initial",D48)))</formula>
    </cfRule>
    <cfRule type="containsText" dxfId="276" priority="65" operator="containsText" text="Nonexistent">
      <formula>NOT(ISERROR(SEARCH("Nonexistent",D48)))</formula>
    </cfRule>
  </conditionalFormatting>
  <conditionalFormatting sqref="D48">
    <cfRule type="expression" dxfId="275" priority="66" stopIfTrue="1">
      <formula>_xludf.STYLE(VLOOKUP(D48,#REF!,2,0))</formula>
    </cfRule>
  </conditionalFormatting>
  <conditionalFormatting sqref="D51">
    <cfRule type="containsText" dxfId="274" priority="53" operator="containsText" text="Initial">
      <formula>NOT(ISERROR(SEARCH("Initial",D51)))</formula>
    </cfRule>
    <cfRule type="containsText" dxfId="273" priority="54" operator="containsText" text="Nonexistent">
      <formula>NOT(ISERROR(SEARCH("Nonexistent",D51)))</formula>
    </cfRule>
  </conditionalFormatting>
  <conditionalFormatting sqref="D51">
    <cfRule type="expression" dxfId="272" priority="55" stopIfTrue="1">
      <formula>_xludf.STYLE(VLOOKUP(D51,#REF!,2,0))</formula>
    </cfRule>
  </conditionalFormatting>
  <conditionalFormatting sqref="D53">
    <cfRule type="containsText" dxfId="271" priority="42" operator="containsText" text="Initial">
      <formula>NOT(ISERROR(SEARCH("Initial",D53)))</formula>
    </cfRule>
    <cfRule type="containsText" dxfId="270" priority="43" operator="containsText" text="Nonexistent">
      <formula>NOT(ISERROR(SEARCH("Nonexistent",D53)))</formula>
    </cfRule>
  </conditionalFormatting>
  <conditionalFormatting sqref="D53">
    <cfRule type="expression" dxfId="269" priority="44" stopIfTrue="1">
      <formula>_xludf.STYLE(VLOOKUP(D53,#REF!,2,0))</formula>
    </cfRule>
  </conditionalFormatting>
  <conditionalFormatting sqref="D55">
    <cfRule type="containsText" dxfId="268" priority="31" operator="containsText" text="Initial">
      <formula>NOT(ISERROR(SEARCH("Initial",D55)))</formula>
    </cfRule>
    <cfRule type="containsText" dxfId="267" priority="32" operator="containsText" text="Nonexistent">
      <formula>NOT(ISERROR(SEARCH("Nonexistent",D55)))</formula>
    </cfRule>
  </conditionalFormatting>
  <conditionalFormatting sqref="D55">
    <cfRule type="expression" dxfId="266" priority="33" stopIfTrue="1">
      <formula>_xludf.STYLE(VLOOKUP(D55,#REF!,2,0))</formula>
    </cfRule>
  </conditionalFormatting>
  <conditionalFormatting sqref="D58">
    <cfRule type="containsText" dxfId="265" priority="20" operator="containsText" text="Initial">
      <formula>NOT(ISERROR(SEARCH("Initial",D58)))</formula>
    </cfRule>
    <cfRule type="containsText" dxfId="264" priority="21" operator="containsText" text="Nonexistent">
      <formula>NOT(ISERROR(SEARCH("Nonexistent",D58)))</formula>
    </cfRule>
  </conditionalFormatting>
  <conditionalFormatting sqref="D58">
    <cfRule type="expression" dxfId="263" priority="22" stopIfTrue="1">
      <formula>_xludf.STYLE(VLOOKUP(D58,#REF!,2,0))</formula>
    </cfRule>
  </conditionalFormatting>
  <conditionalFormatting sqref="D60">
    <cfRule type="containsText" dxfId="262" priority="9" operator="containsText" text="Initial">
      <formula>NOT(ISERROR(SEARCH("Initial",D60)))</formula>
    </cfRule>
    <cfRule type="containsText" dxfId="261" priority="10" operator="containsText" text="Nonexistent">
      <formula>NOT(ISERROR(SEARCH("Nonexistent",D60)))</formula>
    </cfRule>
  </conditionalFormatting>
  <conditionalFormatting sqref="D60">
    <cfRule type="expression" dxfId="260" priority="11" stopIfTrue="1">
      <formula>_xludf.STYLE(VLOOKUP(D60,#REF!,2,0))</formula>
    </cfRule>
  </conditionalFormatting>
  <dataValidations count="1">
    <dataValidation operator="equal" allowBlank="1" showInputMessage="1" showErrorMessage="1" promptTitle="Select Control Scope" sqref="D30:E30 D32:E32 D34:E34 D36:E36 D38:E38 D43:E43 D45:E45 D47:E47 D50:E50 D52:E52 D54:E54 D59:E59" xr:uid="{00000000-0002-0000-0100-000000000000}">
      <formula1>0</formula1>
      <formula2>0</formula2>
    </dataValidation>
  </dataValidations>
  <printOptions horizontalCentered="1" verticalCentered="1"/>
  <pageMargins left="0.25" right="0.25" top="0.75" bottom="0.75" header="0.3" footer="0.3"/>
  <pageSetup paperSize="9" scale="49" firstPageNumber="0" orientation="portrait" verticalDpi="300" r:id="rId1"/>
  <headerFooter alignWithMargins="0">
    <oddFooter>&amp;C&amp;D&amp;RPage&amp;P of &amp;N</oddFooter>
  </headerFooter>
  <legacyDrawing r:id="rId2"/>
  <extLst>
    <ext xmlns:x14="http://schemas.microsoft.com/office/spreadsheetml/2009/9/main" uri="{78C0D931-6437-407d-A8EE-F0AAD7539E65}">
      <x14:conditionalFormattings>
        <x14:conditionalFormatting xmlns:xm="http://schemas.microsoft.com/office/excel/2006/main">
          <x14:cfRule type="cellIs" priority="332" operator="equal" id="{AA87DB84-46AC-4BB5-987D-C941979D7AEF}">
            <xm:f>Métricas!$B$9</xm:f>
            <x14:dxf>
              <font>
                <color theme="0"/>
              </font>
              <fill>
                <patternFill>
                  <bgColor rgb="FF336600"/>
                </patternFill>
              </fill>
            </x14:dxf>
          </x14:cfRule>
          <x14:cfRule type="cellIs" priority="333" operator="equal" id="{212C68B7-1F8B-4628-B0A3-AB106603E4F1}">
            <xm:f>Métricas!$B$8</xm:f>
            <x14:dxf>
              <font>
                <color theme="0"/>
              </font>
              <fill>
                <patternFill>
                  <bgColor rgb="FF92D050"/>
                </patternFill>
              </fill>
            </x14:dxf>
          </x14:cfRule>
          <x14:cfRule type="cellIs" priority="334" operator="equal" id="{FF30B0E8-3B0C-4327-9575-A8E7A395309B}">
            <xm:f>Métricas!$B$7</xm:f>
            <x14:dxf>
              <font>
                <color theme="0"/>
              </font>
              <fill>
                <patternFill>
                  <bgColor rgb="FFFFC000"/>
                </patternFill>
              </fill>
            </x14:dxf>
          </x14:cfRule>
          <x14:cfRule type="cellIs" priority="335" operator="equal" id="{29EC7B99-CD24-4AC0-85E2-75FCC617E187}">
            <xm:f>Métricas!$B$6</xm:f>
            <x14:dxf>
              <font>
                <color theme="0"/>
              </font>
              <fill>
                <patternFill>
                  <bgColor theme="2" tint="-0.499984740745262"/>
                </patternFill>
              </fill>
            </x14:dxf>
          </x14:cfRule>
          <x14:cfRule type="cellIs" priority="336" operator="equal" id="{2CC020C6-8C40-41A5-A8FB-CA0088575E86}">
            <xm:f>Métricas!$B$5</xm:f>
            <x14:dxf>
              <font>
                <color theme="0"/>
              </font>
              <fill>
                <patternFill>
                  <bgColor rgb="FFC00000"/>
                </patternFill>
              </fill>
            </x14:dxf>
          </x14:cfRule>
          <x14:cfRule type="cellIs" priority="337" operator="equal" id="{74CF91B1-F629-4205-9D72-5C2061C57A80}">
            <xm:f>Métricas!$B$4</xm:f>
            <x14:dxf>
              <font>
                <color theme="0"/>
              </font>
              <fill>
                <patternFill>
                  <bgColor rgb="FFFF0000"/>
                </patternFill>
              </fill>
            </x14:dxf>
          </x14:cfRule>
          <x14:cfRule type="cellIs" priority="338" operator="equal" id="{5FAA6519-F1A3-45FB-A1EF-043F9754F047}">
            <xm:f>Métricas!$B$3</xm:f>
            <x14:dxf>
              <font>
                <color theme="0" tint="-0.14996795556505021"/>
              </font>
              <fill>
                <patternFill>
                  <bgColor theme="0"/>
                </patternFill>
              </fill>
            </x14:dxf>
          </x14:cfRule>
          <xm:sqref>D7:D8</xm:sqref>
        </x14:conditionalFormatting>
        <x14:conditionalFormatting xmlns:xm="http://schemas.microsoft.com/office/excel/2006/main">
          <x14:cfRule type="cellIs" priority="331" operator="equal" id="{87CA746E-6D4E-4B1F-B941-FA645191D79C}">
            <xm:f>Métricas!$B$10</xm:f>
            <x14:dxf>
              <font>
                <color theme="0"/>
              </font>
              <fill>
                <patternFill>
                  <bgColor theme="0" tint="-0.34998626667073579"/>
                </patternFill>
              </fill>
            </x14:dxf>
          </x14:cfRule>
          <xm:sqref>D7:D8</xm:sqref>
        </x14:conditionalFormatting>
        <x14:conditionalFormatting xmlns:xm="http://schemas.microsoft.com/office/excel/2006/main">
          <x14:cfRule type="cellIs" priority="321" operator="equal" id="{97EA1C6B-00C5-4D6D-9E1C-4C4FE05883DA}">
            <xm:f>Métricas!$B$9</xm:f>
            <x14:dxf>
              <font>
                <color theme="0"/>
              </font>
              <fill>
                <patternFill>
                  <bgColor rgb="FF336600"/>
                </patternFill>
              </fill>
            </x14:dxf>
          </x14:cfRule>
          <x14:cfRule type="cellIs" priority="322" operator="equal" id="{B3D6B008-C7EE-49A7-9BE0-F67A41D87DD6}">
            <xm:f>Métricas!$B$8</xm:f>
            <x14:dxf>
              <font>
                <color theme="0"/>
              </font>
              <fill>
                <patternFill>
                  <bgColor rgb="FF92D050"/>
                </patternFill>
              </fill>
            </x14:dxf>
          </x14:cfRule>
          <x14:cfRule type="cellIs" priority="323" operator="equal" id="{550D2AA6-3AF9-4617-8EB2-57C85F189928}">
            <xm:f>Métricas!$B$7</xm:f>
            <x14:dxf>
              <font>
                <color theme="0"/>
              </font>
              <fill>
                <patternFill>
                  <bgColor rgb="FFFFC000"/>
                </patternFill>
              </fill>
            </x14:dxf>
          </x14:cfRule>
          <x14:cfRule type="cellIs" priority="324" operator="equal" id="{968DCB5D-D8EB-42AB-A65A-88EE2E611592}">
            <xm:f>Métricas!$B$6</xm:f>
            <x14:dxf>
              <font>
                <color theme="0"/>
              </font>
              <fill>
                <patternFill>
                  <bgColor theme="2" tint="-0.499984740745262"/>
                </patternFill>
              </fill>
            </x14:dxf>
          </x14:cfRule>
          <x14:cfRule type="cellIs" priority="325" operator="equal" id="{92CF8524-4252-4D4F-9C92-731A2430B334}">
            <xm:f>Métricas!$B$5</xm:f>
            <x14:dxf>
              <font>
                <color theme="0"/>
              </font>
              <fill>
                <patternFill>
                  <bgColor rgb="FFC00000"/>
                </patternFill>
              </fill>
            </x14:dxf>
          </x14:cfRule>
          <x14:cfRule type="cellIs" priority="326" operator="equal" id="{3E1377EF-8744-46B0-B09A-5CA9CFB7B484}">
            <xm:f>Métricas!$B$4</xm:f>
            <x14:dxf>
              <font>
                <color theme="0"/>
              </font>
              <fill>
                <patternFill>
                  <bgColor rgb="FFFF0000"/>
                </patternFill>
              </fill>
            </x14:dxf>
          </x14:cfRule>
          <x14:cfRule type="cellIs" priority="327" operator="equal" id="{BFEAF241-1CA1-48C1-B14D-E0042A8D6C44}">
            <xm:f>Métricas!$B$3</xm:f>
            <x14:dxf>
              <font>
                <color theme="0" tint="-0.14996795556505021"/>
              </font>
              <fill>
                <patternFill>
                  <bgColor theme="0"/>
                </patternFill>
              </fill>
            </x14:dxf>
          </x14:cfRule>
          <xm:sqref>D10</xm:sqref>
        </x14:conditionalFormatting>
        <x14:conditionalFormatting xmlns:xm="http://schemas.microsoft.com/office/excel/2006/main">
          <x14:cfRule type="cellIs" priority="320" operator="equal" id="{557F765E-334D-496D-9D56-F111A1EC7E0A}">
            <xm:f>Métricas!$B$10</xm:f>
            <x14:dxf>
              <font>
                <color theme="0"/>
              </font>
              <fill>
                <patternFill>
                  <bgColor theme="0" tint="-0.34998626667073579"/>
                </patternFill>
              </fill>
            </x14:dxf>
          </x14:cfRule>
          <xm:sqref>D10</xm:sqref>
        </x14:conditionalFormatting>
        <x14:conditionalFormatting xmlns:xm="http://schemas.microsoft.com/office/excel/2006/main">
          <x14:cfRule type="cellIs" priority="310" operator="equal" id="{FF3DD9CF-7286-4D5E-97C2-5790D4229956}">
            <xm:f>Métricas!$B$9</xm:f>
            <x14:dxf>
              <font>
                <color theme="0"/>
              </font>
              <fill>
                <patternFill>
                  <bgColor rgb="FF336600"/>
                </patternFill>
              </fill>
            </x14:dxf>
          </x14:cfRule>
          <x14:cfRule type="cellIs" priority="311" operator="equal" id="{B53D7886-E337-4930-8DBC-6A37EA6F46C8}">
            <xm:f>Métricas!$B$8</xm:f>
            <x14:dxf>
              <font>
                <color theme="0"/>
              </font>
              <fill>
                <patternFill>
                  <bgColor rgb="FF92D050"/>
                </patternFill>
              </fill>
            </x14:dxf>
          </x14:cfRule>
          <x14:cfRule type="cellIs" priority="312" operator="equal" id="{0A49A2A2-26F4-4D6F-B01E-DC8BF8DA876C}">
            <xm:f>Métricas!$B$7</xm:f>
            <x14:dxf>
              <font>
                <color theme="0"/>
              </font>
              <fill>
                <patternFill>
                  <bgColor rgb="FFFFC000"/>
                </patternFill>
              </fill>
            </x14:dxf>
          </x14:cfRule>
          <x14:cfRule type="cellIs" priority="313" operator="equal" id="{2D2DBE74-D12C-42FC-AFA3-0D60B2024C09}">
            <xm:f>Métricas!$B$6</xm:f>
            <x14:dxf>
              <font>
                <color theme="0"/>
              </font>
              <fill>
                <patternFill>
                  <bgColor theme="2" tint="-0.499984740745262"/>
                </patternFill>
              </fill>
            </x14:dxf>
          </x14:cfRule>
          <x14:cfRule type="cellIs" priority="314" operator="equal" id="{9A276552-3BCD-4FE2-A1EF-C1B9266F481F}">
            <xm:f>Métricas!$B$5</xm:f>
            <x14:dxf>
              <font>
                <color theme="0"/>
              </font>
              <fill>
                <patternFill>
                  <bgColor rgb="FFC00000"/>
                </patternFill>
              </fill>
            </x14:dxf>
          </x14:cfRule>
          <x14:cfRule type="cellIs" priority="315" operator="equal" id="{FF896517-72FA-4D71-9D2B-4662F8F785E2}">
            <xm:f>Métricas!$B$4</xm:f>
            <x14:dxf>
              <font>
                <color theme="0"/>
              </font>
              <fill>
                <patternFill>
                  <bgColor rgb="FFFF0000"/>
                </patternFill>
              </fill>
            </x14:dxf>
          </x14:cfRule>
          <x14:cfRule type="cellIs" priority="316" operator="equal" id="{955AF9A4-FE2F-4C7F-BA97-D3E162DD56EB}">
            <xm:f>Métricas!$B$3</xm:f>
            <x14:dxf>
              <font>
                <color theme="0" tint="-0.14996795556505021"/>
              </font>
              <fill>
                <patternFill>
                  <bgColor theme="0"/>
                </patternFill>
              </fill>
            </x14:dxf>
          </x14:cfRule>
          <xm:sqref>D12</xm:sqref>
        </x14:conditionalFormatting>
        <x14:conditionalFormatting xmlns:xm="http://schemas.microsoft.com/office/excel/2006/main">
          <x14:cfRule type="cellIs" priority="309" operator="equal" id="{E2C26510-B62A-4B0E-A18B-6385ADEBEC5E}">
            <xm:f>Métricas!$B$10</xm:f>
            <x14:dxf>
              <font>
                <color theme="0"/>
              </font>
              <fill>
                <patternFill>
                  <bgColor theme="0" tint="-0.34998626667073579"/>
                </patternFill>
              </fill>
            </x14:dxf>
          </x14:cfRule>
          <xm:sqref>D12</xm:sqref>
        </x14:conditionalFormatting>
        <x14:conditionalFormatting xmlns:xm="http://schemas.microsoft.com/office/excel/2006/main">
          <x14:cfRule type="cellIs" priority="299" operator="equal" id="{29E4B5CD-91C0-4A11-9CAB-F8A3C19589EB}">
            <xm:f>Métricas!$B$9</xm:f>
            <x14:dxf>
              <font>
                <color theme="0"/>
              </font>
              <fill>
                <patternFill>
                  <bgColor rgb="FF336600"/>
                </patternFill>
              </fill>
            </x14:dxf>
          </x14:cfRule>
          <x14:cfRule type="cellIs" priority="300" operator="equal" id="{7340A021-5FFE-495E-B298-0D5FB1C05CCD}">
            <xm:f>Métricas!$B$8</xm:f>
            <x14:dxf>
              <font>
                <color theme="0"/>
              </font>
              <fill>
                <patternFill>
                  <bgColor rgb="FF92D050"/>
                </patternFill>
              </fill>
            </x14:dxf>
          </x14:cfRule>
          <x14:cfRule type="cellIs" priority="301" operator="equal" id="{A0E57F26-4AC4-4D38-A586-9B9BE996CBE7}">
            <xm:f>Métricas!$B$7</xm:f>
            <x14:dxf>
              <font>
                <color theme="0"/>
              </font>
              <fill>
                <patternFill>
                  <bgColor rgb="FFFFC000"/>
                </patternFill>
              </fill>
            </x14:dxf>
          </x14:cfRule>
          <x14:cfRule type="cellIs" priority="302" operator="equal" id="{675E6C0E-D662-4AEB-A73A-E67D9AF707F9}">
            <xm:f>Métricas!$B$6</xm:f>
            <x14:dxf>
              <font>
                <color theme="0"/>
              </font>
              <fill>
                <patternFill>
                  <bgColor theme="2" tint="-0.499984740745262"/>
                </patternFill>
              </fill>
            </x14:dxf>
          </x14:cfRule>
          <x14:cfRule type="cellIs" priority="303" operator="equal" id="{E777ED44-DC4A-40B4-A1EE-DB7D930A5795}">
            <xm:f>Métricas!$B$5</xm:f>
            <x14:dxf>
              <font>
                <color theme="0"/>
              </font>
              <fill>
                <patternFill>
                  <bgColor rgb="FFC00000"/>
                </patternFill>
              </fill>
            </x14:dxf>
          </x14:cfRule>
          <x14:cfRule type="cellIs" priority="304" operator="equal" id="{F05A83EA-156A-47DF-8121-3A440F549847}">
            <xm:f>Métricas!$B$4</xm:f>
            <x14:dxf>
              <font>
                <color theme="0"/>
              </font>
              <fill>
                <patternFill>
                  <bgColor rgb="FFFF0000"/>
                </patternFill>
              </fill>
            </x14:dxf>
          </x14:cfRule>
          <x14:cfRule type="cellIs" priority="305" operator="equal" id="{5661108E-2F66-48CF-BF97-C8242373B595}">
            <xm:f>Métricas!$B$3</xm:f>
            <x14:dxf>
              <font>
                <color theme="0" tint="-0.14996795556505021"/>
              </font>
              <fill>
                <patternFill>
                  <bgColor theme="0"/>
                </patternFill>
              </fill>
            </x14:dxf>
          </x14:cfRule>
          <xm:sqref>D15</xm:sqref>
        </x14:conditionalFormatting>
        <x14:conditionalFormatting xmlns:xm="http://schemas.microsoft.com/office/excel/2006/main">
          <x14:cfRule type="cellIs" priority="298" operator="equal" id="{C3B7773B-487F-49C9-84D6-29FCEE563268}">
            <xm:f>Métricas!$B$10</xm:f>
            <x14:dxf>
              <font>
                <color theme="0"/>
              </font>
              <fill>
                <patternFill>
                  <bgColor theme="0" tint="-0.34998626667073579"/>
                </patternFill>
              </fill>
            </x14:dxf>
          </x14:cfRule>
          <xm:sqref>D15</xm:sqref>
        </x14:conditionalFormatting>
        <x14:conditionalFormatting xmlns:xm="http://schemas.microsoft.com/office/excel/2006/main">
          <x14:cfRule type="cellIs" priority="288" operator="equal" id="{0702F538-24F5-43DE-AAE7-A0542711F3FA}">
            <xm:f>Métricas!$B$9</xm:f>
            <x14:dxf>
              <font>
                <color theme="0"/>
              </font>
              <fill>
                <patternFill>
                  <bgColor rgb="FF336600"/>
                </patternFill>
              </fill>
            </x14:dxf>
          </x14:cfRule>
          <x14:cfRule type="cellIs" priority="289" operator="equal" id="{297FD432-F9E0-47E0-A74C-CBF9B51870A8}">
            <xm:f>Métricas!$B$8</xm:f>
            <x14:dxf>
              <font>
                <color theme="0"/>
              </font>
              <fill>
                <patternFill>
                  <bgColor rgb="FF92D050"/>
                </patternFill>
              </fill>
            </x14:dxf>
          </x14:cfRule>
          <x14:cfRule type="cellIs" priority="290" operator="equal" id="{7A7E1434-915B-41EA-B6AE-5EECAA08B399}">
            <xm:f>Métricas!$B$7</xm:f>
            <x14:dxf>
              <font>
                <color theme="0"/>
              </font>
              <fill>
                <patternFill>
                  <bgColor rgb="FFFFC000"/>
                </patternFill>
              </fill>
            </x14:dxf>
          </x14:cfRule>
          <x14:cfRule type="cellIs" priority="291" operator="equal" id="{BA75591B-DDF7-4F12-BCF5-DAE386D326EA}">
            <xm:f>Métricas!$B$6</xm:f>
            <x14:dxf>
              <font>
                <color theme="0"/>
              </font>
              <fill>
                <patternFill>
                  <bgColor theme="2" tint="-0.499984740745262"/>
                </patternFill>
              </fill>
            </x14:dxf>
          </x14:cfRule>
          <x14:cfRule type="cellIs" priority="292" operator="equal" id="{E906EB04-1A37-431B-A5D5-4D3D813898AC}">
            <xm:f>Métricas!$B$5</xm:f>
            <x14:dxf>
              <font>
                <color theme="0"/>
              </font>
              <fill>
                <patternFill>
                  <bgColor rgb="FFC00000"/>
                </patternFill>
              </fill>
            </x14:dxf>
          </x14:cfRule>
          <x14:cfRule type="cellIs" priority="293" operator="equal" id="{CAFE404E-E371-475E-9444-AC1825582AF2}">
            <xm:f>Métricas!$B$4</xm:f>
            <x14:dxf>
              <font>
                <color theme="0"/>
              </font>
              <fill>
                <patternFill>
                  <bgColor rgb="FFFF0000"/>
                </patternFill>
              </fill>
            </x14:dxf>
          </x14:cfRule>
          <x14:cfRule type="cellIs" priority="294" operator="equal" id="{6673EF10-1C6B-41D3-ABD8-A833E40A8430}">
            <xm:f>Métricas!$B$3</xm:f>
            <x14:dxf>
              <font>
                <color theme="0" tint="-0.14996795556505021"/>
              </font>
              <fill>
                <patternFill>
                  <bgColor theme="0"/>
                </patternFill>
              </fill>
            </x14:dxf>
          </x14:cfRule>
          <xm:sqref>D17</xm:sqref>
        </x14:conditionalFormatting>
        <x14:conditionalFormatting xmlns:xm="http://schemas.microsoft.com/office/excel/2006/main">
          <x14:cfRule type="cellIs" priority="287" operator="equal" id="{44286043-7993-40D9-92B2-C3E434EA5EA7}">
            <xm:f>Métricas!$B$10</xm:f>
            <x14:dxf>
              <font>
                <color theme="0"/>
              </font>
              <fill>
                <patternFill>
                  <bgColor theme="0" tint="-0.34998626667073579"/>
                </patternFill>
              </fill>
            </x14:dxf>
          </x14:cfRule>
          <xm:sqref>D17</xm:sqref>
        </x14:conditionalFormatting>
        <x14:conditionalFormatting xmlns:xm="http://schemas.microsoft.com/office/excel/2006/main">
          <x14:cfRule type="cellIs" priority="277" operator="equal" id="{46B7369B-E8FE-4452-9EDC-F942C0189985}">
            <xm:f>Métricas!$B$9</xm:f>
            <x14:dxf>
              <font>
                <color theme="0"/>
              </font>
              <fill>
                <patternFill>
                  <bgColor rgb="FF336600"/>
                </patternFill>
              </fill>
            </x14:dxf>
          </x14:cfRule>
          <x14:cfRule type="cellIs" priority="278" operator="equal" id="{45F541EC-697A-44BE-B7EF-0DBBEFCA2B8F}">
            <xm:f>Métricas!$B$8</xm:f>
            <x14:dxf>
              <font>
                <color theme="0"/>
              </font>
              <fill>
                <patternFill>
                  <bgColor rgb="FF92D050"/>
                </patternFill>
              </fill>
            </x14:dxf>
          </x14:cfRule>
          <x14:cfRule type="cellIs" priority="279" operator="equal" id="{BC51E68A-FEB1-48B1-A58A-13588892BC5C}">
            <xm:f>Métricas!$B$7</xm:f>
            <x14:dxf>
              <font>
                <color theme="0"/>
              </font>
              <fill>
                <patternFill>
                  <bgColor rgb="FFFFC000"/>
                </patternFill>
              </fill>
            </x14:dxf>
          </x14:cfRule>
          <x14:cfRule type="cellIs" priority="280" operator="equal" id="{2DAC0539-2075-4CBE-8FD1-3F64264DF29D}">
            <xm:f>Métricas!$B$6</xm:f>
            <x14:dxf>
              <font>
                <color theme="0"/>
              </font>
              <fill>
                <patternFill>
                  <bgColor theme="2" tint="-0.499984740745262"/>
                </patternFill>
              </fill>
            </x14:dxf>
          </x14:cfRule>
          <x14:cfRule type="cellIs" priority="281" operator="equal" id="{77F78266-F8CB-44C9-9482-058C12D2534A}">
            <xm:f>Métricas!$B$5</xm:f>
            <x14:dxf>
              <font>
                <color theme="0"/>
              </font>
              <fill>
                <patternFill>
                  <bgColor rgb="FFC00000"/>
                </patternFill>
              </fill>
            </x14:dxf>
          </x14:cfRule>
          <x14:cfRule type="cellIs" priority="282" operator="equal" id="{4DEA5D7B-50B1-4198-BEBC-8C9ABF7B774A}">
            <xm:f>Métricas!$B$4</xm:f>
            <x14:dxf>
              <font>
                <color theme="0"/>
              </font>
              <fill>
                <patternFill>
                  <bgColor rgb="FFFF0000"/>
                </patternFill>
              </fill>
            </x14:dxf>
          </x14:cfRule>
          <x14:cfRule type="cellIs" priority="283" operator="equal" id="{E1816410-9F86-4AAF-998D-AF937FD6BBD9}">
            <xm:f>Métricas!$B$3</xm:f>
            <x14:dxf>
              <font>
                <color theme="0" tint="-0.14996795556505021"/>
              </font>
              <fill>
                <patternFill>
                  <bgColor theme="0"/>
                </patternFill>
              </fill>
            </x14:dxf>
          </x14:cfRule>
          <xm:sqref>D19</xm:sqref>
        </x14:conditionalFormatting>
        <x14:conditionalFormatting xmlns:xm="http://schemas.microsoft.com/office/excel/2006/main">
          <x14:cfRule type="cellIs" priority="276" operator="equal" id="{6AFB2071-E402-416F-9034-D0E15B5E0B57}">
            <xm:f>Métricas!$B$10</xm:f>
            <x14:dxf>
              <font>
                <color theme="0"/>
              </font>
              <fill>
                <patternFill>
                  <bgColor theme="0" tint="-0.34998626667073579"/>
                </patternFill>
              </fill>
            </x14:dxf>
          </x14:cfRule>
          <xm:sqref>D19</xm:sqref>
        </x14:conditionalFormatting>
        <x14:conditionalFormatting xmlns:xm="http://schemas.microsoft.com/office/excel/2006/main">
          <x14:cfRule type="cellIs" priority="178" operator="equal" id="{EC867714-C159-49F0-8EEC-60965E71AE06}">
            <xm:f>Métricas!$B$9</xm:f>
            <x14:dxf>
              <font>
                <color theme="0"/>
              </font>
              <fill>
                <patternFill>
                  <bgColor rgb="FF336600"/>
                </patternFill>
              </fill>
            </x14:dxf>
          </x14:cfRule>
          <x14:cfRule type="cellIs" priority="179" operator="equal" id="{A8A2A1AD-1525-4672-8045-EE397AAA184E}">
            <xm:f>Métricas!$B$8</xm:f>
            <x14:dxf>
              <font>
                <color theme="0"/>
              </font>
              <fill>
                <patternFill>
                  <bgColor rgb="FF92D050"/>
                </patternFill>
              </fill>
            </x14:dxf>
          </x14:cfRule>
          <x14:cfRule type="cellIs" priority="180" operator="equal" id="{4475B486-36CF-46CB-A6C0-5BC7D2664D48}">
            <xm:f>Métricas!$B$7</xm:f>
            <x14:dxf>
              <font>
                <color theme="0"/>
              </font>
              <fill>
                <patternFill>
                  <bgColor rgb="FFFFC000"/>
                </patternFill>
              </fill>
            </x14:dxf>
          </x14:cfRule>
          <x14:cfRule type="cellIs" priority="181" operator="equal" id="{C2C24BE2-C325-48EE-8A0D-6572F2D3F8A7}">
            <xm:f>Métricas!$B$6</xm:f>
            <x14:dxf>
              <font>
                <color theme="0"/>
              </font>
              <fill>
                <patternFill>
                  <bgColor theme="2" tint="-0.499984740745262"/>
                </patternFill>
              </fill>
            </x14:dxf>
          </x14:cfRule>
          <x14:cfRule type="cellIs" priority="182" operator="equal" id="{435D4A6A-3CB3-40F7-B09A-7ED5E083C9FE}">
            <xm:f>Métricas!$B$5</xm:f>
            <x14:dxf>
              <font>
                <color theme="0"/>
              </font>
              <fill>
                <patternFill>
                  <bgColor rgb="FFC00000"/>
                </patternFill>
              </fill>
            </x14:dxf>
          </x14:cfRule>
          <x14:cfRule type="cellIs" priority="183" operator="equal" id="{1AEBA041-03CA-45AE-9F60-EBCC4AD381A1}">
            <xm:f>Métricas!$B$4</xm:f>
            <x14:dxf>
              <font>
                <color theme="0"/>
              </font>
              <fill>
                <patternFill>
                  <bgColor rgb="FFFF0000"/>
                </patternFill>
              </fill>
            </x14:dxf>
          </x14:cfRule>
          <x14:cfRule type="cellIs" priority="184" operator="equal" id="{C3EAC254-F062-495B-8D8C-8087172DBE83}">
            <xm:f>Métricas!$B$3</xm:f>
            <x14:dxf>
              <font>
                <color theme="0" tint="-0.14996795556505021"/>
              </font>
              <fill>
                <patternFill>
                  <bgColor theme="0"/>
                </patternFill>
              </fill>
            </x14:dxf>
          </x14:cfRule>
          <xm:sqref>D5</xm:sqref>
        </x14:conditionalFormatting>
        <x14:conditionalFormatting xmlns:xm="http://schemas.microsoft.com/office/excel/2006/main">
          <x14:cfRule type="cellIs" priority="177" operator="equal" id="{FBBBC112-8128-47DF-A04E-509050B1A748}">
            <xm:f>Métricas!$B$10</xm:f>
            <x14:dxf>
              <font>
                <color theme="0"/>
              </font>
              <fill>
                <patternFill>
                  <bgColor theme="0" tint="-0.34998626667073579"/>
                </patternFill>
              </fill>
            </x14:dxf>
          </x14:cfRule>
          <xm:sqref>D5</xm:sqref>
        </x14:conditionalFormatting>
        <x14:conditionalFormatting xmlns:xm="http://schemas.microsoft.com/office/excel/2006/main">
          <x14:cfRule type="cellIs" priority="167" operator="equal" id="{AD9CDCCA-4D04-4549-BCEB-482DB7AA2C6D}">
            <xm:f>Métricas!$B$9</xm:f>
            <x14:dxf>
              <font>
                <color theme="0"/>
              </font>
              <fill>
                <patternFill>
                  <bgColor rgb="FF336600"/>
                </patternFill>
              </fill>
            </x14:dxf>
          </x14:cfRule>
          <x14:cfRule type="cellIs" priority="168" operator="equal" id="{9CA4E724-839A-47A4-8CF0-D1B33D644C2D}">
            <xm:f>Métricas!$B$8</xm:f>
            <x14:dxf>
              <font>
                <color theme="0"/>
              </font>
              <fill>
                <patternFill>
                  <bgColor rgb="FF92D050"/>
                </patternFill>
              </fill>
            </x14:dxf>
          </x14:cfRule>
          <x14:cfRule type="cellIs" priority="169" operator="equal" id="{AB5331E5-91F1-4712-8DEB-FC757A11DD17}">
            <xm:f>Métricas!$B$7</xm:f>
            <x14:dxf>
              <font>
                <color theme="0"/>
              </font>
              <fill>
                <patternFill>
                  <bgColor rgb="FFFFC000"/>
                </patternFill>
              </fill>
            </x14:dxf>
          </x14:cfRule>
          <x14:cfRule type="cellIs" priority="170" operator="equal" id="{27A871FB-1DCB-46E7-81CD-B659ECC84CB6}">
            <xm:f>Métricas!$B$6</xm:f>
            <x14:dxf>
              <font>
                <color theme="0"/>
              </font>
              <fill>
                <patternFill>
                  <bgColor theme="2" tint="-0.499984740745262"/>
                </patternFill>
              </fill>
            </x14:dxf>
          </x14:cfRule>
          <x14:cfRule type="cellIs" priority="171" operator="equal" id="{C60935F3-36AB-4623-8F20-F55345F48845}">
            <xm:f>Métricas!$B$5</xm:f>
            <x14:dxf>
              <font>
                <color theme="0"/>
              </font>
              <fill>
                <patternFill>
                  <bgColor rgb="FFC00000"/>
                </patternFill>
              </fill>
            </x14:dxf>
          </x14:cfRule>
          <x14:cfRule type="cellIs" priority="172" operator="equal" id="{2317C250-E68B-4C7D-9940-18C45187CABA}">
            <xm:f>Métricas!$B$4</xm:f>
            <x14:dxf>
              <font>
                <color theme="0"/>
              </font>
              <fill>
                <patternFill>
                  <bgColor rgb="FFFF0000"/>
                </patternFill>
              </fill>
            </x14:dxf>
          </x14:cfRule>
          <x14:cfRule type="cellIs" priority="173" operator="equal" id="{241DA721-20B4-4E70-87DA-3B75DFC6FFF2}">
            <xm:f>Métricas!$B$3</xm:f>
            <x14:dxf>
              <font>
                <color theme="0" tint="-0.14996795556505021"/>
              </font>
              <fill>
                <patternFill>
                  <bgColor theme="0"/>
                </patternFill>
              </fill>
            </x14:dxf>
          </x14:cfRule>
          <xm:sqref>D22:D24</xm:sqref>
        </x14:conditionalFormatting>
        <x14:conditionalFormatting xmlns:xm="http://schemas.microsoft.com/office/excel/2006/main">
          <x14:cfRule type="cellIs" priority="166" operator="equal" id="{B03CFF89-F1BF-4A64-84BC-DE3E5B316404}">
            <xm:f>Métricas!$B$10</xm:f>
            <x14:dxf>
              <font>
                <color theme="0"/>
              </font>
              <fill>
                <patternFill>
                  <bgColor theme="0" tint="-0.34998626667073579"/>
                </patternFill>
              </fill>
            </x14:dxf>
          </x14:cfRule>
          <xm:sqref>D22:D24</xm:sqref>
        </x14:conditionalFormatting>
        <x14:conditionalFormatting xmlns:xm="http://schemas.microsoft.com/office/excel/2006/main">
          <x14:cfRule type="cellIs" priority="156" operator="equal" id="{B546B7AE-DA89-4C5A-B757-E8ECA9646B32}">
            <xm:f>Métricas!$B$9</xm:f>
            <x14:dxf>
              <font>
                <color theme="0"/>
              </font>
              <fill>
                <patternFill>
                  <bgColor rgb="FF336600"/>
                </patternFill>
              </fill>
            </x14:dxf>
          </x14:cfRule>
          <x14:cfRule type="cellIs" priority="157" operator="equal" id="{CC38A053-485F-4438-BC18-F9EB83EB006D}">
            <xm:f>Métricas!$B$8</xm:f>
            <x14:dxf>
              <font>
                <color theme="0"/>
              </font>
              <fill>
                <patternFill>
                  <bgColor rgb="FF92D050"/>
                </patternFill>
              </fill>
            </x14:dxf>
          </x14:cfRule>
          <x14:cfRule type="cellIs" priority="158" operator="equal" id="{1B19CF1D-D9A7-4B04-802C-D91DEAFD9433}">
            <xm:f>Métricas!$B$7</xm:f>
            <x14:dxf>
              <font>
                <color theme="0"/>
              </font>
              <fill>
                <patternFill>
                  <bgColor rgb="FFFFC000"/>
                </patternFill>
              </fill>
            </x14:dxf>
          </x14:cfRule>
          <x14:cfRule type="cellIs" priority="159" operator="equal" id="{B9945E5B-9C42-4C4D-91D7-D955D76932F0}">
            <xm:f>Métricas!$B$6</xm:f>
            <x14:dxf>
              <font>
                <color theme="0"/>
              </font>
              <fill>
                <patternFill>
                  <bgColor theme="2" tint="-0.499984740745262"/>
                </patternFill>
              </fill>
            </x14:dxf>
          </x14:cfRule>
          <x14:cfRule type="cellIs" priority="160" operator="equal" id="{7527354A-1A12-41A1-ACF7-AEF753FD8E7D}">
            <xm:f>Métricas!$B$5</xm:f>
            <x14:dxf>
              <font>
                <color theme="0"/>
              </font>
              <fill>
                <patternFill>
                  <bgColor rgb="FFC00000"/>
                </patternFill>
              </fill>
            </x14:dxf>
          </x14:cfRule>
          <x14:cfRule type="cellIs" priority="161" operator="equal" id="{2CBB8410-6903-4850-A5C9-FCDD22B21BBE}">
            <xm:f>Métricas!$B$4</xm:f>
            <x14:dxf>
              <font>
                <color theme="0"/>
              </font>
              <fill>
                <patternFill>
                  <bgColor rgb="FFFF0000"/>
                </patternFill>
              </fill>
            </x14:dxf>
          </x14:cfRule>
          <x14:cfRule type="cellIs" priority="162" operator="equal" id="{5A5D0095-7D79-4AF3-9137-99D76EF5BF62}">
            <xm:f>Métricas!$B$3</xm:f>
            <x14:dxf>
              <font>
                <color theme="0" tint="-0.14996795556505021"/>
              </font>
              <fill>
                <patternFill>
                  <bgColor theme="0"/>
                </patternFill>
              </fill>
            </x14:dxf>
          </x14:cfRule>
          <xm:sqref>D26</xm:sqref>
        </x14:conditionalFormatting>
        <x14:conditionalFormatting xmlns:xm="http://schemas.microsoft.com/office/excel/2006/main">
          <x14:cfRule type="cellIs" priority="155" operator="equal" id="{A5A67B78-5E03-485C-AFDB-DD5C2CA26E86}">
            <xm:f>Métricas!$B$10</xm:f>
            <x14:dxf>
              <font>
                <color theme="0"/>
              </font>
              <fill>
                <patternFill>
                  <bgColor theme="0" tint="-0.34998626667073579"/>
                </patternFill>
              </fill>
            </x14:dxf>
          </x14:cfRule>
          <xm:sqref>D26</xm:sqref>
        </x14:conditionalFormatting>
        <x14:conditionalFormatting xmlns:xm="http://schemas.microsoft.com/office/excel/2006/main">
          <x14:cfRule type="cellIs" priority="145" operator="equal" id="{5C323B5C-9D0B-437B-A3ED-DCEAE5773706}">
            <xm:f>Métricas!$B$9</xm:f>
            <x14:dxf>
              <font>
                <color theme="0"/>
              </font>
              <fill>
                <patternFill>
                  <bgColor rgb="FF336600"/>
                </patternFill>
              </fill>
            </x14:dxf>
          </x14:cfRule>
          <x14:cfRule type="cellIs" priority="146" operator="equal" id="{0D8E69F2-AEE8-4E5A-847B-94BD568B18DF}">
            <xm:f>Métricas!$B$8</xm:f>
            <x14:dxf>
              <font>
                <color theme="0"/>
              </font>
              <fill>
                <patternFill>
                  <bgColor rgb="FF92D050"/>
                </patternFill>
              </fill>
            </x14:dxf>
          </x14:cfRule>
          <x14:cfRule type="cellIs" priority="147" operator="equal" id="{F0C0FFEA-1F8E-422B-AEF9-65212CEA8517}">
            <xm:f>Métricas!$B$7</xm:f>
            <x14:dxf>
              <font>
                <color theme="0"/>
              </font>
              <fill>
                <patternFill>
                  <bgColor rgb="FFFFC000"/>
                </patternFill>
              </fill>
            </x14:dxf>
          </x14:cfRule>
          <x14:cfRule type="cellIs" priority="148" operator="equal" id="{DABC43BC-DCB4-4709-A9F2-20065742522C}">
            <xm:f>Métricas!$B$6</xm:f>
            <x14:dxf>
              <font>
                <color theme="0"/>
              </font>
              <fill>
                <patternFill>
                  <bgColor theme="2" tint="-0.499984740745262"/>
                </patternFill>
              </fill>
            </x14:dxf>
          </x14:cfRule>
          <x14:cfRule type="cellIs" priority="149" operator="equal" id="{A1416F80-BD81-454F-A12A-E526960D9DAC}">
            <xm:f>Métricas!$B$5</xm:f>
            <x14:dxf>
              <font>
                <color theme="0"/>
              </font>
              <fill>
                <patternFill>
                  <bgColor rgb="FFC00000"/>
                </patternFill>
              </fill>
            </x14:dxf>
          </x14:cfRule>
          <x14:cfRule type="cellIs" priority="150" operator="equal" id="{283CFCEA-82BC-4571-82BD-C34EFBAA216F}">
            <xm:f>Métricas!$B$4</xm:f>
            <x14:dxf>
              <font>
                <color theme="0"/>
              </font>
              <fill>
                <patternFill>
                  <bgColor rgb="FFFF0000"/>
                </patternFill>
              </fill>
            </x14:dxf>
          </x14:cfRule>
          <x14:cfRule type="cellIs" priority="151" operator="equal" id="{9DB82045-BC80-43E0-8763-4DAD32C5DF67}">
            <xm:f>Métricas!$B$3</xm:f>
            <x14:dxf>
              <font>
                <color theme="0" tint="-0.14996795556505021"/>
              </font>
              <fill>
                <patternFill>
                  <bgColor theme="0"/>
                </patternFill>
              </fill>
            </x14:dxf>
          </x14:cfRule>
          <xm:sqref>D28</xm:sqref>
        </x14:conditionalFormatting>
        <x14:conditionalFormatting xmlns:xm="http://schemas.microsoft.com/office/excel/2006/main">
          <x14:cfRule type="cellIs" priority="144" operator="equal" id="{91472A53-B36D-4103-ABD8-29C8E7898429}">
            <xm:f>Métricas!$B$10</xm:f>
            <x14:dxf>
              <font>
                <color theme="0"/>
              </font>
              <fill>
                <patternFill>
                  <bgColor theme="0" tint="-0.34998626667073579"/>
                </patternFill>
              </fill>
            </x14:dxf>
          </x14:cfRule>
          <xm:sqref>D28</xm:sqref>
        </x14:conditionalFormatting>
        <x14:conditionalFormatting xmlns:xm="http://schemas.microsoft.com/office/excel/2006/main">
          <x14:cfRule type="cellIs" priority="134" operator="equal" id="{DEEF5B37-4BB1-419D-ADBF-E5ECB0F9DE2D}">
            <xm:f>Métricas!$B$9</xm:f>
            <x14:dxf>
              <font>
                <color theme="0"/>
              </font>
              <fill>
                <patternFill>
                  <bgColor rgb="FF336600"/>
                </patternFill>
              </fill>
            </x14:dxf>
          </x14:cfRule>
          <x14:cfRule type="cellIs" priority="135" operator="equal" id="{654D7935-C5FB-4600-90DC-298061D47ACA}">
            <xm:f>Métricas!$B$8</xm:f>
            <x14:dxf>
              <font>
                <color theme="0"/>
              </font>
              <fill>
                <patternFill>
                  <bgColor rgb="FF92D050"/>
                </patternFill>
              </fill>
            </x14:dxf>
          </x14:cfRule>
          <x14:cfRule type="cellIs" priority="136" operator="equal" id="{D93489F9-E13F-4FF5-BD61-FF9013F23F52}">
            <xm:f>Métricas!$B$7</xm:f>
            <x14:dxf>
              <font>
                <color theme="0"/>
              </font>
              <fill>
                <patternFill>
                  <bgColor rgb="FFFFC000"/>
                </patternFill>
              </fill>
            </x14:dxf>
          </x14:cfRule>
          <x14:cfRule type="cellIs" priority="137" operator="equal" id="{8655D247-AE5B-4EE2-88B1-AB021F92B40C}">
            <xm:f>Métricas!$B$6</xm:f>
            <x14:dxf>
              <font>
                <color theme="0"/>
              </font>
              <fill>
                <patternFill>
                  <bgColor theme="2" tint="-0.499984740745262"/>
                </patternFill>
              </fill>
            </x14:dxf>
          </x14:cfRule>
          <x14:cfRule type="cellIs" priority="138" operator="equal" id="{9705C387-5E0B-446C-9BB5-A3D82748850D}">
            <xm:f>Métricas!$B$5</xm:f>
            <x14:dxf>
              <font>
                <color theme="0"/>
              </font>
              <fill>
                <patternFill>
                  <bgColor rgb="FFC00000"/>
                </patternFill>
              </fill>
            </x14:dxf>
          </x14:cfRule>
          <x14:cfRule type="cellIs" priority="139" operator="equal" id="{A774EA67-0968-450A-8154-C8471D530A12}">
            <xm:f>Métricas!$B$4</xm:f>
            <x14:dxf>
              <font>
                <color theme="0"/>
              </font>
              <fill>
                <patternFill>
                  <bgColor rgb="FFFF0000"/>
                </patternFill>
              </fill>
            </x14:dxf>
          </x14:cfRule>
          <x14:cfRule type="cellIs" priority="140" operator="equal" id="{DE290514-45FA-499B-AD04-E896E000B3D6}">
            <xm:f>Métricas!$B$3</xm:f>
            <x14:dxf>
              <font>
                <color theme="0" tint="-0.14996795556505021"/>
              </font>
              <fill>
                <patternFill>
                  <bgColor theme="0"/>
                </patternFill>
              </fill>
            </x14:dxf>
          </x14:cfRule>
          <xm:sqref>D31</xm:sqref>
        </x14:conditionalFormatting>
        <x14:conditionalFormatting xmlns:xm="http://schemas.microsoft.com/office/excel/2006/main">
          <x14:cfRule type="cellIs" priority="133" operator="equal" id="{B2FC3F8C-8449-4421-B0D4-F9D62F0040F2}">
            <xm:f>Métricas!$B$10</xm:f>
            <x14:dxf>
              <font>
                <color theme="0"/>
              </font>
              <fill>
                <patternFill>
                  <bgColor theme="0" tint="-0.34998626667073579"/>
                </patternFill>
              </fill>
            </x14:dxf>
          </x14:cfRule>
          <xm:sqref>D31</xm:sqref>
        </x14:conditionalFormatting>
        <x14:conditionalFormatting xmlns:xm="http://schemas.microsoft.com/office/excel/2006/main">
          <x14:cfRule type="cellIs" priority="123" operator="equal" id="{88A2B56C-6488-49EB-B1D4-440634667279}">
            <xm:f>Métricas!$B$9</xm:f>
            <x14:dxf>
              <font>
                <color theme="0"/>
              </font>
              <fill>
                <patternFill>
                  <bgColor rgb="FF336600"/>
                </patternFill>
              </fill>
            </x14:dxf>
          </x14:cfRule>
          <x14:cfRule type="cellIs" priority="124" operator="equal" id="{F222EFCB-D182-422E-BDEF-B0F2F569C8F3}">
            <xm:f>Métricas!$B$8</xm:f>
            <x14:dxf>
              <font>
                <color theme="0"/>
              </font>
              <fill>
                <patternFill>
                  <bgColor rgb="FF92D050"/>
                </patternFill>
              </fill>
            </x14:dxf>
          </x14:cfRule>
          <x14:cfRule type="cellIs" priority="125" operator="equal" id="{FE455516-11D9-4A59-AE97-E8AA5AA28F0A}">
            <xm:f>Métricas!$B$7</xm:f>
            <x14:dxf>
              <font>
                <color theme="0"/>
              </font>
              <fill>
                <patternFill>
                  <bgColor rgb="FFFFC000"/>
                </patternFill>
              </fill>
            </x14:dxf>
          </x14:cfRule>
          <x14:cfRule type="cellIs" priority="126" operator="equal" id="{DAA11567-7D95-4850-B2FF-61BB0DF5284D}">
            <xm:f>Métricas!$B$6</xm:f>
            <x14:dxf>
              <font>
                <color theme="0"/>
              </font>
              <fill>
                <patternFill>
                  <bgColor theme="2" tint="-0.499984740745262"/>
                </patternFill>
              </fill>
            </x14:dxf>
          </x14:cfRule>
          <x14:cfRule type="cellIs" priority="127" operator="equal" id="{E86416C5-1F6B-41D1-8781-C1A819C906EC}">
            <xm:f>Métricas!$B$5</xm:f>
            <x14:dxf>
              <font>
                <color theme="0"/>
              </font>
              <fill>
                <patternFill>
                  <bgColor rgb="FFC00000"/>
                </patternFill>
              </fill>
            </x14:dxf>
          </x14:cfRule>
          <x14:cfRule type="cellIs" priority="128" operator="equal" id="{3BBFA221-1412-4EBB-BD9E-939275B4A2F2}">
            <xm:f>Métricas!$B$4</xm:f>
            <x14:dxf>
              <font>
                <color theme="0"/>
              </font>
              <fill>
                <patternFill>
                  <bgColor rgb="FFFF0000"/>
                </patternFill>
              </fill>
            </x14:dxf>
          </x14:cfRule>
          <x14:cfRule type="cellIs" priority="129" operator="equal" id="{F929A388-5B24-4C0A-BB2A-0A9A22F67D8E}">
            <xm:f>Métricas!$B$3</xm:f>
            <x14:dxf>
              <font>
                <color theme="0" tint="-0.14996795556505021"/>
              </font>
              <fill>
                <patternFill>
                  <bgColor theme="0"/>
                </patternFill>
              </fill>
            </x14:dxf>
          </x14:cfRule>
          <xm:sqref>D33</xm:sqref>
        </x14:conditionalFormatting>
        <x14:conditionalFormatting xmlns:xm="http://schemas.microsoft.com/office/excel/2006/main">
          <x14:cfRule type="cellIs" priority="122" operator="equal" id="{4B10073C-8BC9-4EBE-A98B-CFEC36DB2483}">
            <xm:f>Métricas!$B$10</xm:f>
            <x14:dxf>
              <font>
                <color theme="0"/>
              </font>
              <fill>
                <patternFill>
                  <bgColor theme="0" tint="-0.34998626667073579"/>
                </patternFill>
              </fill>
            </x14:dxf>
          </x14:cfRule>
          <xm:sqref>D33</xm:sqref>
        </x14:conditionalFormatting>
        <x14:conditionalFormatting xmlns:xm="http://schemas.microsoft.com/office/excel/2006/main">
          <x14:cfRule type="cellIs" priority="112" operator="equal" id="{23C7D7BF-1DDA-4FE2-9B3C-5FE2FAAE5C6B}">
            <xm:f>Métricas!$B$9</xm:f>
            <x14:dxf>
              <font>
                <color theme="0"/>
              </font>
              <fill>
                <patternFill>
                  <bgColor rgb="FF336600"/>
                </patternFill>
              </fill>
            </x14:dxf>
          </x14:cfRule>
          <x14:cfRule type="cellIs" priority="113" operator="equal" id="{5154356A-CC52-4DB6-B085-D430FCD09A81}">
            <xm:f>Métricas!$B$8</xm:f>
            <x14:dxf>
              <font>
                <color theme="0"/>
              </font>
              <fill>
                <patternFill>
                  <bgColor rgb="FF92D050"/>
                </patternFill>
              </fill>
            </x14:dxf>
          </x14:cfRule>
          <x14:cfRule type="cellIs" priority="114" operator="equal" id="{5F63ABCE-8421-4B98-AC0A-AF2064483D85}">
            <xm:f>Métricas!$B$7</xm:f>
            <x14:dxf>
              <font>
                <color theme="0"/>
              </font>
              <fill>
                <patternFill>
                  <bgColor rgb="FFFFC000"/>
                </patternFill>
              </fill>
            </x14:dxf>
          </x14:cfRule>
          <x14:cfRule type="cellIs" priority="115" operator="equal" id="{843AAB6C-32FF-4BE9-B9ED-CAD511E9BA4C}">
            <xm:f>Métricas!$B$6</xm:f>
            <x14:dxf>
              <font>
                <color theme="0"/>
              </font>
              <fill>
                <patternFill>
                  <bgColor theme="2" tint="-0.499984740745262"/>
                </patternFill>
              </fill>
            </x14:dxf>
          </x14:cfRule>
          <x14:cfRule type="cellIs" priority="116" operator="equal" id="{71BD5B28-0450-4B86-B9B8-F91C047EF77E}">
            <xm:f>Métricas!$B$5</xm:f>
            <x14:dxf>
              <font>
                <color theme="0"/>
              </font>
              <fill>
                <patternFill>
                  <bgColor rgb="FFC00000"/>
                </patternFill>
              </fill>
            </x14:dxf>
          </x14:cfRule>
          <x14:cfRule type="cellIs" priority="117" operator="equal" id="{AD65F1C5-C46C-4D29-9241-01A0EA353898}">
            <xm:f>Métricas!$B$4</xm:f>
            <x14:dxf>
              <font>
                <color theme="0"/>
              </font>
              <fill>
                <patternFill>
                  <bgColor rgb="FFFF0000"/>
                </patternFill>
              </fill>
            </x14:dxf>
          </x14:cfRule>
          <x14:cfRule type="cellIs" priority="118" operator="equal" id="{45FF04D8-787F-4CD3-86EE-1A79517B7936}">
            <xm:f>Métricas!$B$3</xm:f>
            <x14:dxf>
              <font>
                <color theme="0" tint="-0.14996795556505021"/>
              </font>
              <fill>
                <patternFill>
                  <bgColor theme="0"/>
                </patternFill>
              </fill>
            </x14:dxf>
          </x14:cfRule>
          <xm:sqref>D35</xm:sqref>
        </x14:conditionalFormatting>
        <x14:conditionalFormatting xmlns:xm="http://schemas.microsoft.com/office/excel/2006/main">
          <x14:cfRule type="cellIs" priority="111" operator="equal" id="{79364844-3211-46AF-A1AD-FEA20D6C625A}">
            <xm:f>Métricas!$B$10</xm:f>
            <x14:dxf>
              <font>
                <color theme="0"/>
              </font>
              <fill>
                <patternFill>
                  <bgColor theme="0" tint="-0.34998626667073579"/>
                </patternFill>
              </fill>
            </x14:dxf>
          </x14:cfRule>
          <xm:sqref>D35</xm:sqref>
        </x14:conditionalFormatting>
        <x14:conditionalFormatting xmlns:xm="http://schemas.microsoft.com/office/excel/2006/main">
          <x14:cfRule type="cellIs" priority="101" operator="equal" id="{A1BFC56E-90AE-46EA-9B41-A151490DC3F9}">
            <xm:f>Métricas!$B$9</xm:f>
            <x14:dxf>
              <font>
                <color theme="0"/>
              </font>
              <fill>
                <patternFill>
                  <bgColor rgb="FF336600"/>
                </patternFill>
              </fill>
            </x14:dxf>
          </x14:cfRule>
          <x14:cfRule type="cellIs" priority="102" operator="equal" id="{33D9247A-BF9C-4483-99E4-639B0315061C}">
            <xm:f>Métricas!$B$8</xm:f>
            <x14:dxf>
              <font>
                <color theme="0"/>
              </font>
              <fill>
                <patternFill>
                  <bgColor rgb="FF92D050"/>
                </patternFill>
              </fill>
            </x14:dxf>
          </x14:cfRule>
          <x14:cfRule type="cellIs" priority="103" operator="equal" id="{141B4287-4E9E-4BBB-9A8B-52883BC4DBB4}">
            <xm:f>Métricas!$B$7</xm:f>
            <x14:dxf>
              <font>
                <color theme="0"/>
              </font>
              <fill>
                <patternFill>
                  <bgColor rgb="FFFFC000"/>
                </patternFill>
              </fill>
            </x14:dxf>
          </x14:cfRule>
          <x14:cfRule type="cellIs" priority="104" operator="equal" id="{81647B30-BB7C-41BA-8F1C-1D0862609B4F}">
            <xm:f>Métricas!$B$6</xm:f>
            <x14:dxf>
              <font>
                <color theme="0"/>
              </font>
              <fill>
                <patternFill>
                  <bgColor theme="2" tint="-0.499984740745262"/>
                </patternFill>
              </fill>
            </x14:dxf>
          </x14:cfRule>
          <x14:cfRule type="cellIs" priority="105" operator="equal" id="{372083AC-F22C-44FE-A050-88D426A11A3C}">
            <xm:f>Métricas!$B$5</xm:f>
            <x14:dxf>
              <font>
                <color theme="0"/>
              </font>
              <fill>
                <patternFill>
                  <bgColor rgb="FFC00000"/>
                </patternFill>
              </fill>
            </x14:dxf>
          </x14:cfRule>
          <x14:cfRule type="cellIs" priority="106" operator="equal" id="{0E8598C8-E2E7-4360-8503-98502C8A7722}">
            <xm:f>Métricas!$B$4</xm:f>
            <x14:dxf>
              <font>
                <color theme="0"/>
              </font>
              <fill>
                <patternFill>
                  <bgColor rgb="FFFF0000"/>
                </patternFill>
              </fill>
            </x14:dxf>
          </x14:cfRule>
          <x14:cfRule type="cellIs" priority="107" operator="equal" id="{80B6D679-370D-44C4-9950-C6DD802CD1CF}">
            <xm:f>Métricas!$B$3</xm:f>
            <x14:dxf>
              <font>
                <color theme="0" tint="-0.14996795556505021"/>
              </font>
              <fill>
                <patternFill>
                  <bgColor theme="0"/>
                </patternFill>
              </fill>
            </x14:dxf>
          </x14:cfRule>
          <xm:sqref>D37</xm:sqref>
        </x14:conditionalFormatting>
        <x14:conditionalFormatting xmlns:xm="http://schemas.microsoft.com/office/excel/2006/main">
          <x14:cfRule type="cellIs" priority="100" operator="equal" id="{DDA0EF1D-C2D5-40A5-9040-F9637734BBAD}">
            <xm:f>Métricas!$B$10</xm:f>
            <x14:dxf>
              <font>
                <color theme="0"/>
              </font>
              <fill>
                <patternFill>
                  <bgColor theme="0" tint="-0.34998626667073579"/>
                </patternFill>
              </fill>
            </x14:dxf>
          </x14:cfRule>
          <xm:sqref>D37</xm:sqref>
        </x14:conditionalFormatting>
        <x14:conditionalFormatting xmlns:xm="http://schemas.microsoft.com/office/excel/2006/main">
          <x14:cfRule type="cellIs" priority="90" operator="equal" id="{105BBE4D-28D7-4C9F-AFE6-0556286F515B}">
            <xm:f>Métricas!$B$9</xm:f>
            <x14:dxf>
              <font>
                <color theme="0"/>
              </font>
              <fill>
                <patternFill>
                  <bgColor rgb="FF336600"/>
                </patternFill>
              </fill>
            </x14:dxf>
          </x14:cfRule>
          <x14:cfRule type="cellIs" priority="91" operator="equal" id="{4C3F6BC2-F604-4063-B431-91E8B2206959}">
            <xm:f>Métricas!$B$8</xm:f>
            <x14:dxf>
              <font>
                <color theme="0"/>
              </font>
              <fill>
                <patternFill>
                  <bgColor rgb="FF92D050"/>
                </patternFill>
              </fill>
            </x14:dxf>
          </x14:cfRule>
          <x14:cfRule type="cellIs" priority="92" operator="equal" id="{38CA0D99-DABF-447E-8A43-E5C304E31674}">
            <xm:f>Métricas!$B$7</xm:f>
            <x14:dxf>
              <font>
                <color theme="0"/>
              </font>
              <fill>
                <patternFill>
                  <bgColor rgb="FFFFC000"/>
                </patternFill>
              </fill>
            </x14:dxf>
          </x14:cfRule>
          <x14:cfRule type="cellIs" priority="93" operator="equal" id="{8CA52A5A-FED4-403E-8E45-6DE84C2F8DA3}">
            <xm:f>Métricas!$B$6</xm:f>
            <x14:dxf>
              <font>
                <color theme="0"/>
              </font>
              <fill>
                <patternFill>
                  <bgColor theme="2" tint="-0.499984740745262"/>
                </patternFill>
              </fill>
            </x14:dxf>
          </x14:cfRule>
          <x14:cfRule type="cellIs" priority="94" operator="equal" id="{B344569D-9019-4F02-883A-122B77EF6521}">
            <xm:f>Métricas!$B$5</xm:f>
            <x14:dxf>
              <font>
                <color theme="0"/>
              </font>
              <fill>
                <patternFill>
                  <bgColor rgb="FFC00000"/>
                </patternFill>
              </fill>
            </x14:dxf>
          </x14:cfRule>
          <x14:cfRule type="cellIs" priority="95" operator="equal" id="{2A2EBC72-92D9-49B1-8A7F-72D7F70A4831}">
            <xm:f>Métricas!$B$4</xm:f>
            <x14:dxf>
              <font>
                <color theme="0"/>
              </font>
              <fill>
                <patternFill>
                  <bgColor rgb="FFFF0000"/>
                </patternFill>
              </fill>
            </x14:dxf>
          </x14:cfRule>
          <x14:cfRule type="cellIs" priority="96" operator="equal" id="{C33AAE34-AE21-4947-98FA-79F3F2A053DE}">
            <xm:f>Métricas!$B$3</xm:f>
            <x14:dxf>
              <font>
                <color theme="0" tint="-0.14996795556505021"/>
              </font>
              <fill>
                <patternFill>
                  <bgColor theme="0"/>
                </patternFill>
              </fill>
            </x14:dxf>
          </x14:cfRule>
          <xm:sqref>D39:D41</xm:sqref>
        </x14:conditionalFormatting>
        <x14:conditionalFormatting xmlns:xm="http://schemas.microsoft.com/office/excel/2006/main">
          <x14:cfRule type="cellIs" priority="89" operator="equal" id="{16FB97B7-5A61-47C9-A342-B416F31DA17D}">
            <xm:f>Métricas!$B$10</xm:f>
            <x14:dxf>
              <font>
                <color theme="0"/>
              </font>
              <fill>
                <patternFill>
                  <bgColor theme="0" tint="-0.34998626667073579"/>
                </patternFill>
              </fill>
            </x14:dxf>
          </x14:cfRule>
          <xm:sqref>D39:D41</xm:sqref>
        </x14:conditionalFormatting>
        <x14:conditionalFormatting xmlns:xm="http://schemas.microsoft.com/office/excel/2006/main">
          <x14:cfRule type="cellIs" priority="79" operator="equal" id="{AD2712AB-F9F8-4328-B31B-388312E2A3A9}">
            <xm:f>Métricas!$B$9</xm:f>
            <x14:dxf>
              <font>
                <color theme="0"/>
              </font>
              <fill>
                <patternFill>
                  <bgColor rgb="FF336600"/>
                </patternFill>
              </fill>
            </x14:dxf>
          </x14:cfRule>
          <x14:cfRule type="cellIs" priority="80" operator="equal" id="{7104A38B-1F21-4CDD-AA44-ECF29C3B4487}">
            <xm:f>Métricas!$B$8</xm:f>
            <x14:dxf>
              <font>
                <color theme="0"/>
              </font>
              <fill>
                <patternFill>
                  <bgColor rgb="FF92D050"/>
                </patternFill>
              </fill>
            </x14:dxf>
          </x14:cfRule>
          <x14:cfRule type="cellIs" priority="81" operator="equal" id="{F60B6654-E82B-4D79-ACFD-D5B9C0E8E7FF}">
            <xm:f>Métricas!$B$7</xm:f>
            <x14:dxf>
              <font>
                <color theme="0"/>
              </font>
              <fill>
                <patternFill>
                  <bgColor rgb="FFFFC000"/>
                </patternFill>
              </fill>
            </x14:dxf>
          </x14:cfRule>
          <x14:cfRule type="cellIs" priority="82" operator="equal" id="{7B451336-9529-4C16-AB98-1DEDDD461D1B}">
            <xm:f>Métricas!$B$6</xm:f>
            <x14:dxf>
              <font>
                <color theme="0"/>
              </font>
              <fill>
                <patternFill>
                  <bgColor theme="2" tint="-0.499984740745262"/>
                </patternFill>
              </fill>
            </x14:dxf>
          </x14:cfRule>
          <x14:cfRule type="cellIs" priority="83" operator="equal" id="{80AACDE0-B04E-4DB5-923D-BA6E41486EDA}">
            <xm:f>Métricas!$B$5</xm:f>
            <x14:dxf>
              <font>
                <color theme="0"/>
              </font>
              <fill>
                <patternFill>
                  <bgColor rgb="FFC00000"/>
                </patternFill>
              </fill>
            </x14:dxf>
          </x14:cfRule>
          <x14:cfRule type="cellIs" priority="84" operator="equal" id="{38BB5A27-B5D7-4A99-94F9-3328BDA6B162}">
            <xm:f>Métricas!$B$4</xm:f>
            <x14:dxf>
              <font>
                <color theme="0"/>
              </font>
              <fill>
                <patternFill>
                  <bgColor rgb="FFFF0000"/>
                </patternFill>
              </fill>
            </x14:dxf>
          </x14:cfRule>
          <x14:cfRule type="cellIs" priority="85" operator="equal" id="{ADAFF359-2077-4613-BD26-11F867B587C8}">
            <xm:f>Métricas!$B$3</xm:f>
            <x14:dxf>
              <font>
                <color theme="0" tint="-0.14996795556505021"/>
              </font>
              <fill>
                <patternFill>
                  <bgColor theme="0"/>
                </patternFill>
              </fill>
            </x14:dxf>
          </x14:cfRule>
          <xm:sqref>D44</xm:sqref>
        </x14:conditionalFormatting>
        <x14:conditionalFormatting xmlns:xm="http://schemas.microsoft.com/office/excel/2006/main">
          <x14:cfRule type="cellIs" priority="78" operator="equal" id="{1E19AB0C-E914-46DB-A2AA-7A3C6F2B153B}">
            <xm:f>Métricas!$B$10</xm:f>
            <x14:dxf>
              <font>
                <color theme="0"/>
              </font>
              <fill>
                <patternFill>
                  <bgColor theme="0" tint="-0.34998626667073579"/>
                </patternFill>
              </fill>
            </x14:dxf>
          </x14:cfRule>
          <xm:sqref>D44</xm:sqref>
        </x14:conditionalFormatting>
        <x14:conditionalFormatting xmlns:xm="http://schemas.microsoft.com/office/excel/2006/main">
          <x14:cfRule type="cellIs" priority="68" operator="equal" id="{D255505A-1335-43EE-BEFF-AD5FB3BB6EFA}">
            <xm:f>Métricas!$B$9</xm:f>
            <x14:dxf>
              <font>
                <color theme="0"/>
              </font>
              <fill>
                <patternFill>
                  <bgColor rgb="FF336600"/>
                </patternFill>
              </fill>
            </x14:dxf>
          </x14:cfRule>
          <x14:cfRule type="cellIs" priority="69" operator="equal" id="{503E7F4E-3D70-4628-B635-AFF143AFE06C}">
            <xm:f>Métricas!$B$8</xm:f>
            <x14:dxf>
              <font>
                <color theme="0"/>
              </font>
              <fill>
                <patternFill>
                  <bgColor rgb="FF92D050"/>
                </patternFill>
              </fill>
            </x14:dxf>
          </x14:cfRule>
          <x14:cfRule type="cellIs" priority="70" operator="equal" id="{794A639D-8AAC-46C8-947C-324B81A145BC}">
            <xm:f>Métricas!$B$7</xm:f>
            <x14:dxf>
              <font>
                <color theme="0"/>
              </font>
              <fill>
                <patternFill>
                  <bgColor rgb="FFFFC000"/>
                </patternFill>
              </fill>
            </x14:dxf>
          </x14:cfRule>
          <x14:cfRule type="cellIs" priority="71" operator="equal" id="{2EFDA671-0D92-4BDC-A64B-E18A470B8438}">
            <xm:f>Métricas!$B$6</xm:f>
            <x14:dxf>
              <font>
                <color theme="0"/>
              </font>
              <fill>
                <patternFill>
                  <bgColor theme="2" tint="-0.499984740745262"/>
                </patternFill>
              </fill>
            </x14:dxf>
          </x14:cfRule>
          <x14:cfRule type="cellIs" priority="72" operator="equal" id="{EB6DC6CA-C573-43CD-8CA6-2BA9EF4BB5A9}">
            <xm:f>Métricas!$B$5</xm:f>
            <x14:dxf>
              <font>
                <color theme="0"/>
              </font>
              <fill>
                <patternFill>
                  <bgColor rgb="FFC00000"/>
                </patternFill>
              </fill>
            </x14:dxf>
          </x14:cfRule>
          <x14:cfRule type="cellIs" priority="73" operator="equal" id="{D62A654C-41CC-4536-8B19-7B33A026F9CD}">
            <xm:f>Métricas!$B$4</xm:f>
            <x14:dxf>
              <font>
                <color theme="0"/>
              </font>
              <fill>
                <patternFill>
                  <bgColor rgb="FFFF0000"/>
                </patternFill>
              </fill>
            </x14:dxf>
          </x14:cfRule>
          <x14:cfRule type="cellIs" priority="74" operator="equal" id="{4716DA0D-27DA-4048-B4D4-1C4851A4B59E}">
            <xm:f>Métricas!$B$3</xm:f>
            <x14:dxf>
              <font>
                <color theme="0" tint="-0.14996795556505021"/>
              </font>
              <fill>
                <patternFill>
                  <bgColor theme="0"/>
                </patternFill>
              </fill>
            </x14:dxf>
          </x14:cfRule>
          <xm:sqref>D46</xm:sqref>
        </x14:conditionalFormatting>
        <x14:conditionalFormatting xmlns:xm="http://schemas.microsoft.com/office/excel/2006/main">
          <x14:cfRule type="cellIs" priority="67" operator="equal" id="{111D9654-7076-4B2A-ABC1-B567DF4F9508}">
            <xm:f>Métricas!$B$10</xm:f>
            <x14:dxf>
              <font>
                <color theme="0"/>
              </font>
              <fill>
                <patternFill>
                  <bgColor theme="0" tint="-0.34998626667073579"/>
                </patternFill>
              </fill>
            </x14:dxf>
          </x14:cfRule>
          <xm:sqref>D46</xm:sqref>
        </x14:conditionalFormatting>
        <x14:conditionalFormatting xmlns:xm="http://schemas.microsoft.com/office/excel/2006/main">
          <x14:cfRule type="cellIs" priority="57" operator="equal" id="{A8FA7D36-E74A-4D33-86F0-25E967414702}">
            <xm:f>Métricas!$B$9</xm:f>
            <x14:dxf>
              <font>
                <color theme="0"/>
              </font>
              <fill>
                <patternFill>
                  <bgColor rgb="FF336600"/>
                </patternFill>
              </fill>
            </x14:dxf>
          </x14:cfRule>
          <x14:cfRule type="cellIs" priority="58" operator="equal" id="{163A4480-0D91-4A07-A141-361F3B2D5E13}">
            <xm:f>Métricas!$B$8</xm:f>
            <x14:dxf>
              <font>
                <color theme="0"/>
              </font>
              <fill>
                <patternFill>
                  <bgColor rgb="FF92D050"/>
                </patternFill>
              </fill>
            </x14:dxf>
          </x14:cfRule>
          <x14:cfRule type="cellIs" priority="59" operator="equal" id="{4DC0CF0C-C6D3-4398-8128-35FA5EE07F79}">
            <xm:f>Métricas!$B$7</xm:f>
            <x14:dxf>
              <font>
                <color theme="0"/>
              </font>
              <fill>
                <patternFill>
                  <bgColor rgb="FFFFC000"/>
                </patternFill>
              </fill>
            </x14:dxf>
          </x14:cfRule>
          <x14:cfRule type="cellIs" priority="60" operator="equal" id="{BFB03FF4-35AF-4F26-896F-303D92D1C03F}">
            <xm:f>Métricas!$B$6</xm:f>
            <x14:dxf>
              <font>
                <color theme="0"/>
              </font>
              <fill>
                <patternFill>
                  <bgColor theme="2" tint="-0.499984740745262"/>
                </patternFill>
              </fill>
            </x14:dxf>
          </x14:cfRule>
          <x14:cfRule type="cellIs" priority="61" operator="equal" id="{63FA40E7-88EC-4455-9504-540687963090}">
            <xm:f>Métricas!$B$5</xm:f>
            <x14:dxf>
              <font>
                <color theme="0"/>
              </font>
              <fill>
                <patternFill>
                  <bgColor rgb="FFC00000"/>
                </patternFill>
              </fill>
            </x14:dxf>
          </x14:cfRule>
          <x14:cfRule type="cellIs" priority="62" operator="equal" id="{3B90326B-6DF4-4714-B6E7-BBAA7738DAE9}">
            <xm:f>Métricas!$B$4</xm:f>
            <x14:dxf>
              <font>
                <color theme="0"/>
              </font>
              <fill>
                <patternFill>
                  <bgColor rgb="FFFF0000"/>
                </patternFill>
              </fill>
            </x14:dxf>
          </x14:cfRule>
          <x14:cfRule type="cellIs" priority="63" operator="equal" id="{558C2357-DA73-431B-B415-58E6D75729CD}">
            <xm:f>Métricas!$B$3</xm:f>
            <x14:dxf>
              <font>
                <color theme="0" tint="-0.14996795556505021"/>
              </font>
              <fill>
                <patternFill>
                  <bgColor theme="0"/>
                </patternFill>
              </fill>
            </x14:dxf>
          </x14:cfRule>
          <xm:sqref>D48</xm:sqref>
        </x14:conditionalFormatting>
        <x14:conditionalFormatting xmlns:xm="http://schemas.microsoft.com/office/excel/2006/main">
          <x14:cfRule type="cellIs" priority="56" operator="equal" id="{FA5FEF70-0FC8-43C1-A60A-2C6B3FA605F0}">
            <xm:f>Métricas!$B$10</xm:f>
            <x14:dxf>
              <font>
                <color theme="0"/>
              </font>
              <fill>
                <patternFill>
                  <bgColor theme="0" tint="-0.34998626667073579"/>
                </patternFill>
              </fill>
            </x14:dxf>
          </x14:cfRule>
          <xm:sqref>D48</xm:sqref>
        </x14:conditionalFormatting>
        <x14:conditionalFormatting xmlns:xm="http://schemas.microsoft.com/office/excel/2006/main">
          <x14:cfRule type="cellIs" priority="46" operator="equal" id="{AE363872-6E40-4EE8-857C-953FA5DB89BC}">
            <xm:f>Métricas!$B$9</xm:f>
            <x14:dxf>
              <font>
                <color theme="0"/>
              </font>
              <fill>
                <patternFill>
                  <bgColor rgb="FF336600"/>
                </patternFill>
              </fill>
            </x14:dxf>
          </x14:cfRule>
          <x14:cfRule type="cellIs" priority="47" operator="equal" id="{5D377DC4-2193-4ED6-8307-715A20B51E33}">
            <xm:f>Métricas!$B$8</xm:f>
            <x14:dxf>
              <font>
                <color theme="0"/>
              </font>
              <fill>
                <patternFill>
                  <bgColor rgb="FF92D050"/>
                </patternFill>
              </fill>
            </x14:dxf>
          </x14:cfRule>
          <x14:cfRule type="cellIs" priority="48" operator="equal" id="{506C1623-7E68-4C21-9DD5-F79BA331C6A8}">
            <xm:f>Métricas!$B$7</xm:f>
            <x14:dxf>
              <font>
                <color theme="0"/>
              </font>
              <fill>
                <patternFill>
                  <bgColor rgb="FFFFC000"/>
                </patternFill>
              </fill>
            </x14:dxf>
          </x14:cfRule>
          <x14:cfRule type="cellIs" priority="49" operator="equal" id="{F50F957B-C7E7-4382-A553-A8531C7DCE3D}">
            <xm:f>Métricas!$B$6</xm:f>
            <x14:dxf>
              <font>
                <color theme="0"/>
              </font>
              <fill>
                <patternFill>
                  <bgColor theme="2" tint="-0.499984740745262"/>
                </patternFill>
              </fill>
            </x14:dxf>
          </x14:cfRule>
          <x14:cfRule type="cellIs" priority="50" operator="equal" id="{CB69FF99-2F9D-4879-85D1-B826BCC2FA28}">
            <xm:f>Métricas!$B$5</xm:f>
            <x14:dxf>
              <font>
                <color theme="0"/>
              </font>
              <fill>
                <patternFill>
                  <bgColor rgb="FFC00000"/>
                </patternFill>
              </fill>
            </x14:dxf>
          </x14:cfRule>
          <x14:cfRule type="cellIs" priority="51" operator="equal" id="{B4BCB245-4FF1-4960-A8B8-6471E094D578}">
            <xm:f>Métricas!$B$4</xm:f>
            <x14:dxf>
              <font>
                <color theme="0"/>
              </font>
              <fill>
                <patternFill>
                  <bgColor rgb="FFFF0000"/>
                </patternFill>
              </fill>
            </x14:dxf>
          </x14:cfRule>
          <x14:cfRule type="cellIs" priority="52" operator="equal" id="{2FEE3671-04D0-45CF-A0F3-22B86BFACFFC}">
            <xm:f>Métricas!$B$3</xm:f>
            <x14:dxf>
              <font>
                <color theme="0" tint="-0.14996795556505021"/>
              </font>
              <fill>
                <patternFill>
                  <bgColor theme="0"/>
                </patternFill>
              </fill>
            </x14:dxf>
          </x14:cfRule>
          <xm:sqref>D51</xm:sqref>
        </x14:conditionalFormatting>
        <x14:conditionalFormatting xmlns:xm="http://schemas.microsoft.com/office/excel/2006/main">
          <x14:cfRule type="cellIs" priority="45" operator="equal" id="{BE832449-DED9-46A3-BC0A-7F971D27B89D}">
            <xm:f>Métricas!$B$10</xm:f>
            <x14:dxf>
              <font>
                <color theme="0"/>
              </font>
              <fill>
                <patternFill>
                  <bgColor theme="0" tint="-0.34998626667073579"/>
                </patternFill>
              </fill>
            </x14:dxf>
          </x14:cfRule>
          <xm:sqref>D51</xm:sqref>
        </x14:conditionalFormatting>
        <x14:conditionalFormatting xmlns:xm="http://schemas.microsoft.com/office/excel/2006/main">
          <x14:cfRule type="cellIs" priority="35" operator="equal" id="{A575E66A-22B1-496F-B604-49F20076A0CE}">
            <xm:f>Métricas!$B$9</xm:f>
            <x14:dxf>
              <font>
                <color theme="0"/>
              </font>
              <fill>
                <patternFill>
                  <bgColor rgb="FF336600"/>
                </patternFill>
              </fill>
            </x14:dxf>
          </x14:cfRule>
          <x14:cfRule type="cellIs" priority="36" operator="equal" id="{88A5ED92-EFB1-4740-AE3E-B740152B98F8}">
            <xm:f>Métricas!$B$8</xm:f>
            <x14:dxf>
              <font>
                <color theme="0"/>
              </font>
              <fill>
                <patternFill>
                  <bgColor rgb="FF92D050"/>
                </patternFill>
              </fill>
            </x14:dxf>
          </x14:cfRule>
          <x14:cfRule type="cellIs" priority="37" operator="equal" id="{26EF041B-E93D-407D-9DB9-B34B2CC0E435}">
            <xm:f>Métricas!$B$7</xm:f>
            <x14:dxf>
              <font>
                <color theme="0"/>
              </font>
              <fill>
                <patternFill>
                  <bgColor rgb="FFFFC000"/>
                </patternFill>
              </fill>
            </x14:dxf>
          </x14:cfRule>
          <x14:cfRule type="cellIs" priority="38" operator="equal" id="{83E159FE-8FE4-4333-BD7C-A7C1497BA0E9}">
            <xm:f>Métricas!$B$6</xm:f>
            <x14:dxf>
              <font>
                <color theme="0"/>
              </font>
              <fill>
                <patternFill>
                  <bgColor theme="2" tint="-0.499984740745262"/>
                </patternFill>
              </fill>
            </x14:dxf>
          </x14:cfRule>
          <x14:cfRule type="cellIs" priority="39" operator="equal" id="{2D9B5B09-912F-4AD7-843D-C092F08FC2B5}">
            <xm:f>Métricas!$B$5</xm:f>
            <x14:dxf>
              <font>
                <color theme="0"/>
              </font>
              <fill>
                <patternFill>
                  <bgColor rgb="FFC00000"/>
                </patternFill>
              </fill>
            </x14:dxf>
          </x14:cfRule>
          <x14:cfRule type="cellIs" priority="40" operator="equal" id="{417768D6-8B5A-40FE-9186-5858320809F0}">
            <xm:f>Métricas!$B$4</xm:f>
            <x14:dxf>
              <font>
                <color theme="0"/>
              </font>
              <fill>
                <patternFill>
                  <bgColor rgb="FFFF0000"/>
                </patternFill>
              </fill>
            </x14:dxf>
          </x14:cfRule>
          <x14:cfRule type="cellIs" priority="41" operator="equal" id="{12DB5E63-8CB9-41DF-84CB-FB7A8165D83F}">
            <xm:f>Métricas!$B$3</xm:f>
            <x14:dxf>
              <font>
                <color theme="0" tint="-0.14996795556505021"/>
              </font>
              <fill>
                <patternFill>
                  <bgColor theme="0"/>
                </patternFill>
              </fill>
            </x14:dxf>
          </x14:cfRule>
          <xm:sqref>D53</xm:sqref>
        </x14:conditionalFormatting>
        <x14:conditionalFormatting xmlns:xm="http://schemas.microsoft.com/office/excel/2006/main">
          <x14:cfRule type="cellIs" priority="34" operator="equal" id="{4814BD79-C2C4-4EE8-9F06-7509CB39CAD1}">
            <xm:f>Métricas!$B$10</xm:f>
            <x14:dxf>
              <font>
                <color theme="0"/>
              </font>
              <fill>
                <patternFill>
                  <bgColor theme="0" tint="-0.34998626667073579"/>
                </patternFill>
              </fill>
            </x14:dxf>
          </x14:cfRule>
          <xm:sqref>D53</xm:sqref>
        </x14:conditionalFormatting>
        <x14:conditionalFormatting xmlns:xm="http://schemas.microsoft.com/office/excel/2006/main">
          <x14:cfRule type="cellIs" priority="24" operator="equal" id="{974E13E7-57AE-4AA1-A54C-7F9EA17E6D26}">
            <xm:f>Métricas!$B$9</xm:f>
            <x14:dxf>
              <font>
                <color theme="0"/>
              </font>
              <fill>
                <patternFill>
                  <bgColor rgb="FF336600"/>
                </patternFill>
              </fill>
            </x14:dxf>
          </x14:cfRule>
          <x14:cfRule type="cellIs" priority="25" operator="equal" id="{8C3012B6-D839-44C1-8849-4AF6608E6C99}">
            <xm:f>Métricas!$B$8</xm:f>
            <x14:dxf>
              <font>
                <color theme="0"/>
              </font>
              <fill>
                <patternFill>
                  <bgColor rgb="FF92D050"/>
                </patternFill>
              </fill>
            </x14:dxf>
          </x14:cfRule>
          <x14:cfRule type="cellIs" priority="26" operator="equal" id="{FE1A8298-5BFB-442B-BD6E-BD0626A7F3B4}">
            <xm:f>Métricas!$B$7</xm:f>
            <x14:dxf>
              <font>
                <color theme="0"/>
              </font>
              <fill>
                <patternFill>
                  <bgColor rgb="FFFFC000"/>
                </patternFill>
              </fill>
            </x14:dxf>
          </x14:cfRule>
          <x14:cfRule type="cellIs" priority="27" operator="equal" id="{DF5B94E7-4C18-40B4-81C7-B13ACB46EE8B}">
            <xm:f>Métricas!$B$6</xm:f>
            <x14:dxf>
              <font>
                <color theme="0"/>
              </font>
              <fill>
                <patternFill>
                  <bgColor theme="2" tint="-0.499984740745262"/>
                </patternFill>
              </fill>
            </x14:dxf>
          </x14:cfRule>
          <x14:cfRule type="cellIs" priority="28" operator="equal" id="{B21A601E-BFAC-431D-9EF5-402753D51512}">
            <xm:f>Métricas!$B$5</xm:f>
            <x14:dxf>
              <font>
                <color theme="0"/>
              </font>
              <fill>
                <patternFill>
                  <bgColor rgb="FFC00000"/>
                </patternFill>
              </fill>
            </x14:dxf>
          </x14:cfRule>
          <x14:cfRule type="cellIs" priority="29" operator="equal" id="{138B0368-8959-4578-BD62-878605261BE8}">
            <xm:f>Métricas!$B$4</xm:f>
            <x14:dxf>
              <font>
                <color theme="0"/>
              </font>
              <fill>
                <patternFill>
                  <bgColor rgb="FFFF0000"/>
                </patternFill>
              </fill>
            </x14:dxf>
          </x14:cfRule>
          <x14:cfRule type="cellIs" priority="30" operator="equal" id="{7A3342E6-2773-421C-B65F-B01890E2EEEF}">
            <xm:f>Métricas!$B$3</xm:f>
            <x14:dxf>
              <font>
                <color theme="0" tint="-0.14996795556505021"/>
              </font>
              <fill>
                <patternFill>
                  <bgColor theme="0"/>
                </patternFill>
              </fill>
            </x14:dxf>
          </x14:cfRule>
          <xm:sqref>D55</xm:sqref>
        </x14:conditionalFormatting>
        <x14:conditionalFormatting xmlns:xm="http://schemas.microsoft.com/office/excel/2006/main">
          <x14:cfRule type="cellIs" priority="23" operator="equal" id="{4E4BEA0D-B8C7-4E43-95BE-BDE0FE7DAC0F}">
            <xm:f>Métricas!$B$10</xm:f>
            <x14:dxf>
              <font>
                <color theme="0"/>
              </font>
              <fill>
                <patternFill>
                  <bgColor theme="0" tint="-0.34998626667073579"/>
                </patternFill>
              </fill>
            </x14:dxf>
          </x14:cfRule>
          <xm:sqref>D55</xm:sqref>
        </x14:conditionalFormatting>
        <x14:conditionalFormatting xmlns:xm="http://schemas.microsoft.com/office/excel/2006/main">
          <x14:cfRule type="cellIs" priority="13" operator="equal" id="{08E17A57-5ACE-4884-80A8-93BECA066BF6}">
            <xm:f>Métricas!$B$9</xm:f>
            <x14:dxf>
              <font>
                <color theme="0"/>
              </font>
              <fill>
                <patternFill>
                  <bgColor rgb="FF336600"/>
                </patternFill>
              </fill>
            </x14:dxf>
          </x14:cfRule>
          <x14:cfRule type="cellIs" priority="14" operator="equal" id="{B1D5E819-B4ED-4298-A2F7-AF4123A50707}">
            <xm:f>Métricas!$B$8</xm:f>
            <x14:dxf>
              <font>
                <color theme="0"/>
              </font>
              <fill>
                <patternFill>
                  <bgColor rgb="FF92D050"/>
                </patternFill>
              </fill>
            </x14:dxf>
          </x14:cfRule>
          <x14:cfRule type="cellIs" priority="15" operator="equal" id="{D9B0CC85-B886-40EA-A645-9D27D95CFADB}">
            <xm:f>Métricas!$B$7</xm:f>
            <x14:dxf>
              <font>
                <color theme="0"/>
              </font>
              <fill>
                <patternFill>
                  <bgColor rgb="FFFFC000"/>
                </patternFill>
              </fill>
            </x14:dxf>
          </x14:cfRule>
          <x14:cfRule type="cellIs" priority="16" operator="equal" id="{4A9558D0-E3CA-409B-B379-64F02BC26443}">
            <xm:f>Métricas!$B$6</xm:f>
            <x14:dxf>
              <font>
                <color theme="0"/>
              </font>
              <fill>
                <patternFill>
                  <bgColor theme="2" tint="-0.499984740745262"/>
                </patternFill>
              </fill>
            </x14:dxf>
          </x14:cfRule>
          <x14:cfRule type="cellIs" priority="17" operator="equal" id="{F5F5DC10-EDCC-42C9-8C4D-429733C8EAD1}">
            <xm:f>Métricas!$B$5</xm:f>
            <x14:dxf>
              <font>
                <color theme="0"/>
              </font>
              <fill>
                <patternFill>
                  <bgColor rgb="FFC00000"/>
                </patternFill>
              </fill>
            </x14:dxf>
          </x14:cfRule>
          <x14:cfRule type="cellIs" priority="18" operator="equal" id="{52204D0D-66C5-43E8-869F-52C4A53A08F5}">
            <xm:f>Métricas!$B$4</xm:f>
            <x14:dxf>
              <font>
                <color theme="0"/>
              </font>
              <fill>
                <patternFill>
                  <bgColor rgb="FFFF0000"/>
                </patternFill>
              </fill>
            </x14:dxf>
          </x14:cfRule>
          <x14:cfRule type="cellIs" priority="19" operator="equal" id="{408FBAC4-1315-4819-92EC-53051D2AB44F}">
            <xm:f>Métricas!$B$3</xm:f>
            <x14:dxf>
              <font>
                <color theme="0" tint="-0.14996795556505021"/>
              </font>
              <fill>
                <patternFill>
                  <bgColor theme="0"/>
                </patternFill>
              </fill>
            </x14:dxf>
          </x14:cfRule>
          <xm:sqref>D58</xm:sqref>
        </x14:conditionalFormatting>
        <x14:conditionalFormatting xmlns:xm="http://schemas.microsoft.com/office/excel/2006/main">
          <x14:cfRule type="cellIs" priority="12" operator="equal" id="{C503FE54-F0A9-4319-B5A7-844A8AA7945D}">
            <xm:f>Métricas!$B$10</xm:f>
            <x14:dxf>
              <font>
                <color theme="0"/>
              </font>
              <fill>
                <patternFill>
                  <bgColor theme="0" tint="-0.34998626667073579"/>
                </patternFill>
              </fill>
            </x14:dxf>
          </x14:cfRule>
          <xm:sqref>D58</xm:sqref>
        </x14:conditionalFormatting>
        <x14:conditionalFormatting xmlns:xm="http://schemas.microsoft.com/office/excel/2006/main">
          <x14:cfRule type="cellIs" priority="2" operator="equal" id="{16AECB2D-3BA4-432E-BA53-B9A9B7DCEF96}">
            <xm:f>Métricas!$B$9</xm:f>
            <x14:dxf>
              <font>
                <color theme="0"/>
              </font>
              <fill>
                <patternFill>
                  <bgColor rgb="FF336600"/>
                </patternFill>
              </fill>
            </x14:dxf>
          </x14:cfRule>
          <x14:cfRule type="cellIs" priority="3" operator="equal" id="{080E820B-6DC9-48A8-A59B-FBA0E21678DE}">
            <xm:f>Métricas!$B$8</xm:f>
            <x14:dxf>
              <font>
                <color theme="0"/>
              </font>
              <fill>
                <patternFill>
                  <bgColor rgb="FF92D050"/>
                </patternFill>
              </fill>
            </x14:dxf>
          </x14:cfRule>
          <x14:cfRule type="cellIs" priority="4" operator="equal" id="{AF938F33-DEF4-414F-B4C4-F6975C7283D2}">
            <xm:f>Métricas!$B$7</xm:f>
            <x14:dxf>
              <font>
                <color theme="0"/>
              </font>
              <fill>
                <patternFill>
                  <bgColor rgb="FFFFC000"/>
                </patternFill>
              </fill>
            </x14:dxf>
          </x14:cfRule>
          <x14:cfRule type="cellIs" priority="5" operator="equal" id="{1A69CEF4-D271-4466-9E23-A7EEABD1CFD8}">
            <xm:f>Métricas!$B$6</xm:f>
            <x14:dxf>
              <font>
                <color theme="0"/>
              </font>
              <fill>
                <patternFill>
                  <bgColor theme="2" tint="-0.499984740745262"/>
                </patternFill>
              </fill>
            </x14:dxf>
          </x14:cfRule>
          <x14:cfRule type="cellIs" priority="6" operator="equal" id="{94063A67-A06C-4AC7-AF73-C0F26F6C5F39}">
            <xm:f>Métricas!$B$5</xm:f>
            <x14:dxf>
              <font>
                <color theme="0"/>
              </font>
              <fill>
                <patternFill>
                  <bgColor rgb="FFC00000"/>
                </patternFill>
              </fill>
            </x14:dxf>
          </x14:cfRule>
          <x14:cfRule type="cellIs" priority="7" operator="equal" id="{4773BE89-F4F2-4499-A1BF-39514A97EEE2}">
            <xm:f>Métricas!$B$4</xm:f>
            <x14:dxf>
              <font>
                <color theme="0"/>
              </font>
              <fill>
                <patternFill>
                  <bgColor rgb="FFFF0000"/>
                </patternFill>
              </fill>
            </x14:dxf>
          </x14:cfRule>
          <x14:cfRule type="cellIs" priority="8" operator="equal" id="{64934343-7688-497D-A06A-5A657434EFFC}">
            <xm:f>Métricas!$B$3</xm:f>
            <x14:dxf>
              <font>
                <color theme="0" tint="-0.14996795556505021"/>
              </font>
              <fill>
                <patternFill>
                  <bgColor theme="0"/>
                </patternFill>
              </fill>
            </x14:dxf>
          </x14:cfRule>
          <xm:sqref>D60</xm:sqref>
        </x14:conditionalFormatting>
        <x14:conditionalFormatting xmlns:xm="http://schemas.microsoft.com/office/excel/2006/main">
          <x14:cfRule type="cellIs" priority="1" operator="equal" id="{56E3311F-294E-40B3-9710-E260D16A22A8}">
            <xm:f>Métricas!$B$10</xm:f>
            <x14:dxf>
              <font>
                <color theme="0"/>
              </font>
              <fill>
                <patternFill>
                  <bgColor theme="0" tint="-0.34998626667073579"/>
                </patternFill>
              </fill>
            </x14:dxf>
          </x14:cfRule>
          <xm:sqref>D60</xm:sqref>
        </x14:conditionalFormatting>
      </x14:conditionalFormattings>
    </ext>
    <ext xmlns:x14="http://schemas.microsoft.com/office/spreadsheetml/2009/9/main" uri="{CCE6A557-97BC-4b89-ADB6-D9C93CAAB3DF}">
      <x14:dataValidations xmlns:xm="http://schemas.microsoft.com/office/excel/2006/main" count="1">
        <x14:dataValidation type="list" operator="equal" allowBlank="1" showInputMessage="1" showErrorMessage="1" promptTitle="Select status" xr:uid="{00000000-0002-0000-0100-000001000000}">
          <x14:formula1>
            <xm:f>Métricas!$B$3:$B$10</xm:f>
          </x14:formula1>
          <xm:sqref>D26 D7:D8 D10 D12 D15 D17 D19 D55 D5 D58 D28 D31 D33 D35 D37 D51 D39:D41 D44 D46 D48 D53 D22:D24 D60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R110"/>
  <sheetViews>
    <sheetView zoomScaleNormal="100" workbookViewId="0">
      <pane xSplit="1" ySplit="2" topLeftCell="B3" activePane="bottomRight" state="frozen"/>
      <selection pane="topRight" activeCell="B1" sqref="B1"/>
      <selection pane="bottomLeft" activeCell="A3" sqref="A3"/>
      <selection pane="bottomRight" activeCell="B1" sqref="B1:E1"/>
    </sheetView>
  </sheetViews>
  <sheetFormatPr defaultColWidth="11.5546875" defaultRowHeight="13.8" x14ac:dyDescent="0.25"/>
  <cols>
    <col min="1" max="1" width="1.5546875" style="9" customWidth="1"/>
    <col min="2" max="2" width="8.5546875" style="9" customWidth="1"/>
    <col min="3" max="3" width="65.33203125" style="66" customWidth="1"/>
    <col min="4" max="4" width="14.6640625" style="14" customWidth="1"/>
    <col min="5" max="5" width="75.33203125" style="9" customWidth="1"/>
    <col min="6" max="252" width="30.33203125" style="13" customWidth="1"/>
    <col min="253" max="16384" width="11.5546875" style="10"/>
  </cols>
  <sheetData>
    <row r="1" spans="1:5" s="7" customFormat="1" ht="32.25" customHeight="1" thickBot="1" x14ac:dyDescent="0.3">
      <c r="A1" s="62"/>
      <c r="B1" s="92" t="s">
        <v>150</v>
      </c>
      <c r="C1" s="93"/>
      <c r="D1" s="93"/>
      <c r="E1" s="94"/>
    </row>
    <row r="2" spans="1:5" s="20" customFormat="1" ht="21.75" customHeight="1" x14ac:dyDescent="0.4">
      <c r="B2" s="61" t="s">
        <v>152</v>
      </c>
      <c r="C2" s="63" t="s">
        <v>151</v>
      </c>
      <c r="D2" s="48" t="s">
        <v>4</v>
      </c>
      <c r="E2" s="49" t="s">
        <v>126</v>
      </c>
    </row>
    <row r="3" spans="1:5" s="16" customFormat="1" ht="32.1" customHeight="1" x14ac:dyDescent="0.45">
      <c r="B3" s="50" t="s">
        <v>16</v>
      </c>
      <c r="C3" s="95" t="s">
        <v>153</v>
      </c>
      <c r="D3" s="96"/>
      <c r="E3" s="97"/>
    </row>
    <row r="4" spans="1:5" s="30" customFormat="1" ht="22.5" customHeight="1" x14ac:dyDescent="0.25">
      <c r="B4" s="81" t="s">
        <v>22</v>
      </c>
      <c r="C4" s="82" t="s">
        <v>142</v>
      </c>
      <c r="D4" s="44" t="s">
        <v>240</v>
      </c>
      <c r="E4" s="83"/>
    </row>
    <row r="5" spans="1:5" s="30" customFormat="1" ht="22.5" customHeight="1" x14ac:dyDescent="0.25">
      <c r="B5" s="81" t="s">
        <v>23</v>
      </c>
      <c r="C5" s="82" t="s">
        <v>143</v>
      </c>
      <c r="D5" s="44" t="s">
        <v>240</v>
      </c>
      <c r="E5" s="83"/>
    </row>
    <row r="6" spans="1:5" s="30" customFormat="1" ht="22.5" customHeight="1" x14ac:dyDescent="0.25">
      <c r="B6" s="81" t="s">
        <v>24</v>
      </c>
      <c r="C6" s="82" t="s">
        <v>144</v>
      </c>
      <c r="D6" s="44" t="s">
        <v>240</v>
      </c>
      <c r="E6" s="83"/>
    </row>
    <row r="7" spans="1:5" s="30" customFormat="1" ht="22.5" customHeight="1" x14ac:dyDescent="0.25">
      <c r="B7" s="81" t="s">
        <v>25</v>
      </c>
      <c r="C7" s="82" t="s">
        <v>158</v>
      </c>
      <c r="D7" s="44" t="s">
        <v>240</v>
      </c>
      <c r="E7" s="83"/>
    </row>
    <row r="8" spans="1:5" s="30" customFormat="1" ht="22.5" customHeight="1" x14ac:dyDescent="0.25">
      <c r="B8" s="81" t="s">
        <v>26</v>
      </c>
      <c r="C8" s="82" t="s">
        <v>145</v>
      </c>
      <c r="D8" s="44" t="s">
        <v>240</v>
      </c>
      <c r="E8" s="83"/>
    </row>
    <row r="9" spans="1:5" s="30" customFormat="1" ht="22.5" customHeight="1" x14ac:dyDescent="0.25">
      <c r="B9" s="81" t="s">
        <v>27</v>
      </c>
      <c r="C9" s="82" t="s">
        <v>146</v>
      </c>
      <c r="D9" s="44" t="s">
        <v>240</v>
      </c>
      <c r="E9" s="83"/>
    </row>
    <row r="10" spans="1:5" s="30" customFormat="1" ht="22.5" customHeight="1" x14ac:dyDescent="0.25">
      <c r="B10" s="81" t="s">
        <v>28</v>
      </c>
      <c r="C10" s="82" t="s">
        <v>159</v>
      </c>
      <c r="D10" s="44" t="s">
        <v>240</v>
      </c>
      <c r="E10" s="83"/>
    </row>
    <row r="11" spans="1:5" s="30" customFormat="1" ht="22.5" customHeight="1" x14ac:dyDescent="0.25">
      <c r="B11" s="81" t="s">
        <v>29</v>
      </c>
      <c r="C11" s="82" t="s">
        <v>147</v>
      </c>
      <c r="D11" s="44" t="s">
        <v>240</v>
      </c>
      <c r="E11" s="83"/>
    </row>
    <row r="12" spans="1:5" s="30" customFormat="1" ht="22.5" customHeight="1" x14ac:dyDescent="0.25">
      <c r="B12" s="81" t="s">
        <v>30</v>
      </c>
      <c r="C12" s="82" t="s">
        <v>160</v>
      </c>
      <c r="D12" s="44" t="s">
        <v>240</v>
      </c>
      <c r="E12" s="83"/>
    </row>
    <row r="13" spans="1:5" s="30" customFormat="1" ht="22.5" customHeight="1" x14ac:dyDescent="0.25">
      <c r="B13" s="81" t="s">
        <v>31</v>
      </c>
      <c r="C13" s="82" t="s">
        <v>161</v>
      </c>
      <c r="D13" s="44" t="s">
        <v>240</v>
      </c>
      <c r="E13" s="83"/>
    </row>
    <row r="14" spans="1:5" s="30" customFormat="1" ht="22.5" customHeight="1" x14ac:dyDescent="0.25">
      <c r="B14" s="81" t="s">
        <v>32</v>
      </c>
      <c r="C14" s="82" t="s">
        <v>162</v>
      </c>
      <c r="D14" s="44" t="s">
        <v>240</v>
      </c>
      <c r="E14" s="83"/>
    </row>
    <row r="15" spans="1:5" s="30" customFormat="1" ht="22.5" customHeight="1" x14ac:dyDescent="0.25">
      <c r="B15" s="81" t="s">
        <v>33</v>
      </c>
      <c r="C15" s="82" t="s">
        <v>163</v>
      </c>
      <c r="D15" s="44" t="s">
        <v>240</v>
      </c>
      <c r="E15" s="83"/>
    </row>
    <row r="16" spans="1:5" s="30" customFormat="1" ht="22.5" customHeight="1" x14ac:dyDescent="0.25">
      <c r="B16" s="81" t="s">
        <v>34</v>
      </c>
      <c r="C16" s="82" t="s">
        <v>164</v>
      </c>
      <c r="D16" s="44" t="s">
        <v>240</v>
      </c>
      <c r="E16" s="83"/>
    </row>
    <row r="17" spans="2:5" s="30" customFormat="1" ht="22.5" customHeight="1" x14ac:dyDescent="0.25">
      <c r="B17" s="81" t="s">
        <v>35</v>
      </c>
      <c r="C17" s="82" t="s">
        <v>165</v>
      </c>
      <c r="D17" s="44" t="s">
        <v>240</v>
      </c>
      <c r="E17" s="83"/>
    </row>
    <row r="18" spans="2:5" s="30" customFormat="1" ht="22.5" customHeight="1" x14ac:dyDescent="0.25">
      <c r="B18" s="81" t="s">
        <v>36</v>
      </c>
      <c r="C18" s="82" t="s">
        <v>166</v>
      </c>
      <c r="D18" s="44" t="s">
        <v>240</v>
      </c>
      <c r="E18" s="83"/>
    </row>
    <row r="19" spans="2:5" s="30" customFormat="1" ht="22.5" customHeight="1" x14ac:dyDescent="0.25">
      <c r="B19" s="81" t="s">
        <v>37</v>
      </c>
      <c r="C19" s="82" t="s">
        <v>167</v>
      </c>
      <c r="D19" s="44" t="s">
        <v>240</v>
      </c>
      <c r="E19" s="83"/>
    </row>
    <row r="20" spans="2:5" s="30" customFormat="1" ht="22.5" customHeight="1" x14ac:dyDescent="0.25">
      <c r="B20" s="81" t="s">
        <v>38</v>
      </c>
      <c r="C20" s="82" t="s">
        <v>168</v>
      </c>
      <c r="D20" s="44" t="s">
        <v>240</v>
      </c>
      <c r="E20" s="83"/>
    </row>
    <row r="21" spans="2:5" s="30" customFormat="1" ht="22.5" customHeight="1" x14ac:dyDescent="0.25">
      <c r="B21" s="81" t="s">
        <v>39</v>
      </c>
      <c r="C21" s="82" t="s">
        <v>169</v>
      </c>
      <c r="D21" s="44" t="s">
        <v>240</v>
      </c>
      <c r="E21" s="83"/>
    </row>
    <row r="22" spans="2:5" s="30" customFormat="1" ht="22.5" customHeight="1" x14ac:dyDescent="0.25">
      <c r="B22" s="81" t="s">
        <v>40</v>
      </c>
      <c r="C22" s="82" t="s">
        <v>170</v>
      </c>
      <c r="D22" s="44" t="s">
        <v>240</v>
      </c>
      <c r="E22" s="83"/>
    </row>
    <row r="23" spans="2:5" s="30" customFormat="1" ht="22.5" customHeight="1" x14ac:dyDescent="0.25">
      <c r="B23" s="81" t="s">
        <v>41</v>
      </c>
      <c r="C23" s="82" t="s">
        <v>171</v>
      </c>
      <c r="D23" s="44" t="s">
        <v>240</v>
      </c>
      <c r="E23" s="83"/>
    </row>
    <row r="24" spans="2:5" s="30" customFormat="1" ht="34.200000000000003" customHeight="1" x14ac:dyDescent="0.25">
      <c r="B24" s="81" t="s">
        <v>42</v>
      </c>
      <c r="C24" s="84" t="s">
        <v>172</v>
      </c>
      <c r="D24" s="44" t="s">
        <v>240</v>
      </c>
      <c r="E24" s="83"/>
    </row>
    <row r="25" spans="2:5" s="30" customFormat="1" ht="34.200000000000003" customHeight="1" x14ac:dyDescent="0.25">
      <c r="B25" s="81" t="s">
        <v>43</v>
      </c>
      <c r="C25" s="84" t="s">
        <v>173</v>
      </c>
      <c r="D25" s="44" t="s">
        <v>240</v>
      </c>
      <c r="E25" s="83"/>
    </row>
    <row r="26" spans="2:5" s="30" customFormat="1" ht="22.5" customHeight="1" x14ac:dyDescent="0.25">
      <c r="B26" s="81" t="s">
        <v>44</v>
      </c>
      <c r="C26" s="82" t="s">
        <v>174</v>
      </c>
      <c r="D26" s="44" t="s">
        <v>240</v>
      </c>
      <c r="E26" s="83"/>
    </row>
    <row r="27" spans="2:5" s="30" customFormat="1" ht="30" customHeight="1" x14ac:dyDescent="0.25">
      <c r="B27" s="81" t="s">
        <v>45</v>
      </c>
      <c r="C27" s="84" t="s">
        <v>175</v>
      </c>
      <c r="D27" s="44" t="s">
        <v>240</v>
      </c>
      <c r="E27" s="83"/>
    </row>
    <row r="28" spans="2:5" s="30" customFormat="1" ht="22.5" customHeight="1" x14ac:dyDescent="0.25">
      <c r="B28" s="81" t="s">
        <v>46</v>
      </c>
      <c r="C28" s="82" t="s">
        <v>176</v>
      </c>
      <c r="D28" s="44" t="s">
        <v>240</v>
      </c>
      <c r="E28" s="83"/>
    </row>
    <row r="29" spans="2:5" s="30" customFormat="1" ht="22.5" customHeight="1" x14ac:dyDescent="0.25">
      <c r="B29" s="81" t="s">
        <v>47</v>
      </c>
      <c r="C29" s="82" t="s">
        <v>177</v>
      </c>
      <c r="D29" s="44" t="s">
        <v>240</v>
      </c>
      <c r="E29" s="83"/>
    </row>
    <row r="30" spans="2:5" s="30" customFormat="1" ht="22.5" customHeight="1" x14ac:dyDescent="0.25">
      <c r="B30" s="81" t="s">
        <v>48</v>
      </c>
      <c r="C30" s="82" t="s">
        <v>179</v>
      </c>
      <c r="D30" s="44" t="s">
        <v>240</v>
      </c>
      <c r="E30" s="83"/>
    </row>
    <row r="31" spans="2:5" s="30" customFormat="1" ht="22.5" customHeight="1" x14ac:dyDescent="0.25">
      <c r="B31" s="81" t="s">
        <v>49</v>
      </c>
      <c r="C31" s="82" t="s">
        <v>178</v>
      </c>
      <c r="D31" s="44" t="s">
        <v>240</v>
      </c>
      <c r="E31" s="83"/>
    </row>
    <row r="32" spans="2:5" s="30" customFormat="1" ht="22.5" customHeight="1" x14ac:dyDescent="0.25">
      <c r="B32" s="81" t="s">
        <v>50</v>
      </c>
      <c r="C32" s="82" t="s">
        <v>180</v>
      </c>
      <c r="D32" s="44" t="s">
        <v>240</v>
      </c>
      <c r="E32" s="83"/>
    </row>
    <row r="33" spans="2:5" s="30" customFormat="1" ht="22.5" customHeight="1" x14ac:dyDescent="0.25">
      <c r="B33" s="81" t="s">
        <v>51</v>
      </c>
      <c r="C33" s="82" t="s">
        <v>181</v>
      </c>
      <c r="D33" s="44" t="s">
        <v>240</v>
      </c>
      <c r="E33" s="83"/>
    </row>
    <row r="34" spans="2:5" s="30" customFormat="1" ht="22.5" customHeight="1" x14ac:dyDescent="0.25">
      <c r="B34" s="81" t="s">
        <v>52</v>
      </c>
      <c r="C34" s="82" t="s">
        <v>182</v>
      </c>
      <c r="D34" s="44" t="s">
        <v>240</v>
      </c>
      <c r="E34" s="83"/>
    </row>
    <row r="35" spans="2:5" s="30" customFormat="1" ht="22.5" customHeight="1" x14ac:dyDescent="0.25">
      <c r="B35" s="81" t="s">
        <v>53</v>
      </c>
      <c r="C35" s="82" t="s">
        <v>183</v>
      </c>
      <c r="D35" s="44" t="s">
        <v>240</v>
      </c>
      <c r="E35" s="83"/>
    </row>
    <row r="36" spans="2:5" s="30" customFormat="1" ht="22.5" customHeight="1" x14ac:dyDescent="0.25">
      <c r="B36" s="81" t="s">
        <v>54</v>
      </c>
      <c r="C36" s="82" t="s">
        <v>184</v>
      </c>
      <c r="D36" s="44" t="s">
        <v>240</v>
      </c>
      <c r="E36" s="83"/>
    </row>
    <row r="37" spans="2:5" s="30" customFormat="1" ht="22.5" customHeight="1" x14ac:dyDescent="0.25">
      <c r="B37" s="81" t="s">
        <v>55</v>
      </c>
      <c r="C37" s="82" t="s">
        <v>185</v>
      </c>
      <c r="D37" s="44" t="s">
        <v>240</v>
      </c>
      <c r="E37" s="83"/>
    </row>
    <row r="38" spans="2:5" s="30" customFormat="1" ht="22.5" customHeight="1" x14ac:dyDescent="0.25">
      <c r="B38" s="81" t="s">
        <v>56</v>
      </c>
      <c r="C38" s="82" t="s">
        <v>186</v>
      </c>
      <c r="D38" s="44" t="s">
        <v>240</v>
      </c>
      <c r="E38" s="83"/>
    </row>
    <row r="39" spans="2:5" s="30" customFormat="1" ht="29.4" customHeight="1" x14ac:dyDescent="0.25">
      <c r="B39" s="81" t="s">
        <v>57</v>
      </c>
      <c r="C39" s="84" t="s">
        <v>187</v>
      </c>
      <c r="D39" s="44" t="s">
        <v>240</v>
      </c>
      <c r="E39" s="83"/>
    </row>
    <row r="40" spans="2:5" s="30" customFormat="1" ht="22.5" customHeight="1" x14ac:dyDescent="0.25">
      <c r="B40" s="81" t="s">
        <v>58</v>
      </c>
      <c r="C40" s="82" t="s">
        <v>188</v>
      </c>
      <c r="D40" s="44" t="s">
        <v>240</v>
      </c>
      <c r="E40" s="83"/>
    </row>
    <row r="41" spans="2:5" s="16" customFormat="1" ht="39.6" customHeight="1" x14ac:dyDescent="0.45">
      <c r="B41" s="50" t="s">
        <v>17</v>
      </c>
      <c r="C41" s="95" t="s">
        <v>149</v>
      </c>
      <c r="D41" s="96"/>
      <c r="E41" s="97"/>
    </row>
    <row r="42" spans="2:5" s="85" customFormat="1" ht="22.5" customHeight="1" x14ac:dyDescent="0.25">
      <c r="B42" s="81" t="s">
        <v>59</v>
      </c>
      <c r="C42" s="82" t="s">
        <v>156</v>
      </c>
      <c r="D42" s="44" t="s">
        <v>240</v>
      </c>
      <c r="E42" s="83"/>
    </row>
    <row r="43" spans="2:5" s="85" customFormat="1" ht="22.5" customHeight="1" x14ac:dyDescent="0.25">
      <c r="B43" s="81" t="s">
        <v>60</v>
      </c>
      <c r="C43" s="82" t="s">
        <v>155</v>
      </c>
      <c r="D43" s="44" t="s">
        <v>130</v>
      </c>
      <c r="E43" s="83"/>
    </row>
    <row r="44" spans="2:5" s="85" customFormat="1" ht="31.2" customHeight="1" x14ac:dyDescent="0.25">
      <c r="B44" s="81" t="s">
        <v>61</v>
      </c>
      <c r="C44" s="84" t="s">
        <v>157</v>
      </c>
      <c r="D44" s="44" t="s">
        <v>131</v>
      </c>
      <c r="E44" s="83"/>
    </row>
    <row r="45" spans="2:5" s="85" customFormat="1" ht="22.5" customHeight="1" x14ac:dyDescent="0.25">
      <c r="B45" s="81" t="s">
        <v>62</v>
      </c>
      <c r="C45" s="82" t="s">
        <v>189</v>
      </c>
      <c r="D45" s="44" t="s">
        <v>132</v>
      </c>
      <c r="E45" s="83"/>
    </row>
    <row r="46" spans="2:5" s="85" customFormat="1" ht="22.5" customHeight="1" x14ac:dyDescent="0.25">
      <c r="B46" s="81" t="s">
        <v>63</v>
      </c>
      <c r="C46" s="82" t="s">
        <v>190</v>
      </c>
      <c r="D46" s="44" t="s">
        <v>133</v>
      </c>
      <c r="E46" s="83"/>
    </row>
    <row r="47" spans="2:5" s="85" customFormat="1" ht="22.5" customHeight="1" x14ac:dyDescent="0.25">
      <c r="B47" s="81" t="s">
        <v>64</v>
      </c>
      <c r="C47" s="82" t="s">
        <v>191</v>
      </c>
      <c r="D47" s="44" t="s">
        <v>242</v>
      </c>
      <c r="E47" s="83"/>
    </row>
    <row r="48" spans="2:5" s="85" customFormat="1" ht="22.5" customHeight="1" x14ac:dyDescent="0.25">
      <c r="B48" s="81" t="s">
        <v>65</v>
      </c>
      <c r="C48" s="82" t="s">
        <v>154</v>
      </c>
      <c r="D48" s="44" t="s">
        <v>148</v>
      </c>
      <c r="E48" s="83"/>
    </row>
    <row r="49" spans="2:5" s="85" customFormat="1" ht="22.5" customHeight="1" x14ac:dyDescent="0.25">
      <c r="B49" s="81" t="s">
        <v>66</v>
      </c>
      <c r="C49" s="82" t="s">
        <v>192</v>
      </c>
      <c r="D49" s="44" t="s">
        <v>241</v>
      </c>
      <c r="E49" s="83"/>
    </row>
    <row r="50" spans="2:5" s="16" customFormat="1" ht="39.6" customHeight="1" x14ac:dyDescent="0.45">
      <c r="B50" s="50" t="s">
        <v>18</v>
      </c>
      <c r="C50" s="95" t="s">
        <v>127</v>
      </c>
      <c r="D50" s="96"/>
      <c r="E50" s="97"/>
    </row>
    <row r="51" spans="2:5" s="85" customFormat="1" ht="22.5" customHeight="1" x14ac:dyDescent="0.25">
      <c r="B51" s="81" t="s">
        <v>80</v>
      </c>
      <c r="C51" s="82" t="s">
        <v>193</v>
      </c>
      <c r="D51" s="44" t="s">
        <v>240</v>
      </c>
      <c r="E51" s="83"/>
    </row>
    <row r="52" spans="2:5" s="85" customFormat="1" ht="22.5" customHeight="1" x14ac:dyDescent="0.25">
      <c r="B52" s="81" t="s">
        <v>79</v>
      </c>
      <c r="C52" s="82" t="s">
        <v>128</v>
      </c>
      <c r="D52" s="44" t="s">
        <v>240</v>
      </c>
      <c r="E52" s="83"/>
    </row>
    <row r="53" spans="2:5" s="85" customFormat="1" ht="22.5" customHeight="1" x14ac:dyDescent="0.25">
      <c r="B53" s="81" t="s">
        <v>78</v>
      </c>
      <c r="C53" s="82" t="s">
        <v>194</v>
      </c>
      <c r="D53" s="44" t="s">
        <v>240</v>
      </c>
      <c r="E53" s="83"/>
    </row>
    <row r="54" spans="2:5" s="85" customFormat="1" ht="22.5" customHeight="1" x14ac:dyDescent="0.25">
      <c r="B54" s="81" t="s">
        <v>77</v>
      </c>
      <c r="C54" s="82" t="s">
        <v>196</v>
      </c>
      <c r="D54" s="44" t="s">
        <v>240</v>
      </c>
      <c r="E54" s="83"/>
    </row>
    <row r="55" spans="2:5" s="85" customFormat="1" ht="22.5" customHeight="1" x14ac:dyDescent="0.25">
      <c r="B55" s="81" t="s">
        <v>76</v>
      </c>
      <c r="C55" s="82" t="s">
        <v>197</v>
      </c>
      <c r="D55" s="44" t="s">
        <v>240</v>
      </c>
      <c r="E55" s="83"/>
    </row>
    <row r="56" spans="2:5" s="85" customFormat="1" ht="22.5" customHeight="1" x14ac:dyDescent="0.25">
      <c r="B56" s="81" t="s">
        <v>75</v>
      </c>
      <c r="C56" s="82" t="s">
        <v>198</v>
      </c>
      <c r="D56" s="44" t="s">
        <v>240</v>
      </c>
      <c r="E56" s="83"/>
    </row>
    <row r="57" spans="2:5" s="85" customFormat="1" ht="22.5" customHeight="1" x14ac:dyDescent="0.25">
      <c r="B57" s="81" t="s">
        <v>74</v>
      </c>
      <c r="C57" s="82" t="s">
        <v>195</v>
      </c>
      <c r="D57" s="44" t="s">
        <v>240</v>
      </c>
      <c r="E57" s="83"/>
    </row>
    <row r="58" spans="2:5" s="85" customFormat="1" ht="22.5" customHeight="1" x14ac:dyDescent="0.25">
      <c r="B58" s="81" t="s">
        <v>73</v>
      </c>
      <c r="C58" s="82" t="s">
        <v>199</v>
      </c>
      <c r="D58" s="44" t="s">
        <v>240</v>
      </c>
      <c r="E58" s="83"/>
    </row>
    <row r="59" spans="2:5" s="85" customFormat="1" ht="22.5" customHeight="1" x14ac:dyDescent="0.25">
      <c r="B59" s="81" t="s">
        <v>72</v>
      </c>
      <c r="C59" s="82" t="s">
        <v>200</v>
      </c>
      <c r="D59" s="44" t="s">
        <v>240</v>
      </c>
      <c r="E59" s="83"/>
    </row>
    <row r="60" spans="2:5" s="85" customFormat="1" ht="22.5" customHeight="1" x14ac:dyDescent="0.25">
      <c r="B60" s="81" t="s">
        <v>71</v>
      </c>
      <c r="C60" s="82" t="s">
        <v>202</v>
      </c>
      <c r="D60" s="44" t="s">
        <v>240</v>
      </c>
      <c r="E60" s="83"/>
    </row>
    <row r="61" spans="2:5" s="85" customFormat="1" ht="22.5" customHeight="1" x14ac:dyDescent="0.25">
      <c r="B61" s="81" t="s">
        <v>70</v>
      </c>
      <c r="C61" s="82" t="s">
        <v>203</v>
      </c>
      <c r="D61" s="44" t="s">
        <v>240</v>
      </c>
      <c r="E61" s="83"/>
    </row>
    <row r="62" spans="2:5" s="85" customFormat="1" ht="22.5" customHeight="1" x14ac:dyDescent="0.25">
      <c r="B62" s="81" t="s">
        <v>69</v>
      </c>
      <c r="C62" s="82" t="s">
        <v>204</v>
      </c>
      <c r="D62" s="44" t="s">
        <v>240</v>
      </c>
      <c r="E62" s="83"/>
    </row>
    <row r="63" spans="2:5" s="85" customFormat="1" ht="22.5" customHeight="1" x14ac:dyDescent="0.25">
      <c r="B63" s="81" t="s">
        <v>68</v>
      </c>
      <c r="C63" s="82" t="s">
        <v>205</v>
      </c>
      <c r="D63" s="44" t="s">
        <v>240</v>
      </c>
      <c r="E63" s="83"/>
    </row>
    <row r="64" spans="2:5" s="85" customFormat="1" ht="22.5" customHeight="1" x14ac:dyDescent="0.25">
      <c r="B64" s="81" t="s">
        <v>67</v>
      </c>
      <c r="C64" s="82" t="s">
        <v>201</v>
      </c>
      <c r="D64" s="44" t="s">
        <v>240</v>
      </c>
      <c r="E64" s="83"/>
    </row>
    <row r="65" spans="2:5" s="16" customFormat="1" ht="39.6" customHeight="1" x14ac:dyDescent="0.45">
      <c r="B65" s="50" t="s">
        <v>19</v>
      </c>
      <c r="C65" s="95" t="s">
        <v>129</v>
      </c>
      <c r="D65" s="96"/>
      <c r="E65" s="97"/>
    </row>
    <row r="66" spans="2:5" s="85" customFormat="1" ht="22.5" customHeight="1" x14ac:dyDescent="0.25">
      <c r="B66" s="81" t="s">
        <v>81</v>
      </c>
      <c r="C66" s="82" t="s">
        <v>206</v>
      </c>
      <c r="D66" s="44" t="s">
        <v>240</v>
      </c>
      <c r="E66" s="83"/>
    </row>
    <row r="67" spans="2:5" s="85" customFormat="1" ht="22.5" customHeight="1" x14ac:dyDescent="0.25">
      <c r="B67" s="81" t="s">
        <v>82</v>
      </c>
      <c r="C67" s="82" t="s">
        <v>207</v>
      </c>
      <c r="D67" s="44" t="s">
        <v>240</v>
      </c>
      <c r="E67" s="83"/>
    </row>
    <row r="68" spans="2:5" s="85" customFormat="1" ht="22.5" customHeight="1" x14ac:dyDescent="0.25">
      <c r="B68" s="81" t="s">
        <v>83</v>
      </c>
      <c r="C68" s="82" t="s">
        <v>208</v>
      </c>
      <c r="D68" s="44" t="s">
        <v>240</v>
      </c>
      <c r="E68" s="83"/>
    </row>
    <row r="69" spans="2:5" s="85" customFormat="1" ht="22.5" customHeight="1" x14ac:dyDescent="0.25">
      <c r="B69" s="81" t="s">
        <v>84</v>
      </c>
      <c r="C69" s="82" t="s">
        <v>209</v>
      </c>
      <c r="D69" s="44" t="s">
        <v>240</v>
      </c>
      <c r="E69" s="83"/>
    </row>
    <row r="70" spans="2:5" s="85" customFormat="1" ht="22.5" customHeight="1" x14ac:dyDescent="0.25">
      <c r="B70" s="81" t="s">
        <v>85</v>
      </c>
      <c r="C70" s="82" t="s">
        <v>210</v>
      </c>
      <c r="D70" s="44" t="s">
        <v>240</v>
      </c>
      <c r="E70" s="83"/>
    </row>
    <row r="71" spans="2:5" s="85" customFormat="1" ht="22.5" customHeight="1" x14ac:dyDescent="0.25">
      <c r="B71" s="81" t="s">
        <v>86</v>
      </c>
      <c r="C71" s="82" t="s">
        <v>211</v>
      </c>
      <c r="D71" s="44" t="s">
        <v>240</v>
      </c>
      <c r="E71" s="83"/>
    </row>
    <row r="72" spans="2:5" s="85" customFormat="1" ht="22.5" customHeight="1" x14ac:dyDescent="0.25">
      <c r="B72" s="81" t="s">
        <v>87</v>
      </c>
      <c r="C72" s="82" t="s">
        <v>212</v>
      </c>
      <c r="D72" s="44" t="s">
        <v>240</v>
      </c>
      <c r="E72" s="83"/>
    </row>
    <row r="73" spans="2:5" s="85" customFormat="1" ht="22.5" customHeight="1" x14ac:dyDescent="0.25">
      <c r="B73" s="81" t="s">
        <v>88</v>
      </c>
      <c r="C73" s="82" t="s">
        <v>213</v>
      </c>
      <c r="D73" s="44" t="s">
        <v>240</v>
      </c>
      <c r="E73" s="83"/>
    </row>
    <row r="74" spans="2:5" s="85" customFormat="1" ht="22.5" customHeight="1" x14ac:dyDescent="0.25">
      <c r="B74" s="81" t="s">
        <v>89</v>
      </c>
      <c r="C74" s="82" t="s">
        <v>214</v>
      </c>
      <c r="D74" s="44" t="s">
        <v>240</v>
      </c>
      <c r="E74" s="83"/>
    </row>
    <row r="75" spans="2:5" s="85" customFormat="1" ht="22.5" customHeight="1" x14ac:dyDescent="0.25">
      <c r="B75" s="81" t="s">
        <v>90</v>
      </c>
      <c r="C75" s="82" t="s">
        <v>215</v>
      </c>
      <c r="D75" s="44" t="s">
        <v>240</v>
      </c>
      <c r="E75" s="83"/>
    </row>
    <row r="76" spans="2:5" s="85" customFormat="1" ht="22.5" customHeight="1" x14ac:dyDescent="0.25">
      <c r="B76" s="81" t="s">
        <v>91</v>
      </c>
      <c r="C76" s="82" t="s">
        <v>216</v>
      </c>
      <c r="D76" s="44" t="s">
        <v>240</v>
      </c>
      <c r="E76" s="83"/>
    </row>
    <row r="77" spans="2:5" s="85" customFormat="1" ht="22.5" customHeight="1" x14ac:dyDescent="0.25">
      <c r="B77" s="81" t="s">
        <v>92</v>
      </c>
      <c r="C77" s="82" t="s">
        <v>217</v>
      </c>
      <c r="D77" s="44" t="s">
        <v>240</v>
      </c>
      <c r="E77" s="83"/>
    </row>
    <row r="78" spans="2:5" s="85" customFormat="1" ht="22.5" customHeight="1" x14ac:dyDescent="0.25">
      <c r="B78" s="81" t="s">
        <v>93</v>
      </c>
      <c r="C78" s="82" t="s">
        <v>218</v>
      </c>
      <c r="D78" s="44" t="s">
        <v>240</v>
      </c>
      <c r="E78" s="83"/>
    </row>
    <row r="79" spans="2:5" s="85" customFormat="1" ht="22.5" customHeight="1" x14ac:dyDescent="0.25">
      <c r="B79" s="81" t="s">
        <v>94</v>
      </c>
      <c r="C79" s="82" t="s">
        <v>219</v>
      </c>
      <c r="D79" s="44" t="s">
        <v>240</v>
      </c>
      <c r="E79" s="83"/>
    </row>
    <row r="80" spans="2:5" s="85" customFormat="1" ht="22.5" customHeight="1" x14ac:dyDescent="0.25">
      <c r="B80" s="81" t="s">
        <v>95</v>
      </c>
      <c r="C80" s="82" t="s">
        <v>220</v>
      </c>
      <c r="D80" s="44" t="s">
        <v>240</v>
      </c>
      <c r="E80" s="83"/>
    </row>
    <row r="81" spans="2:5" s="85" customFormat="1" ht="22.5" customHeight="1" x14ac:dyDescent="0.25">
      <c r="B81" s="81" t="s">
        <v>96</v>
      </c>
      <c r="C81" s="82" t="s">
        <v>221</v>
      </c>
      <c r="D81" s="44" t="s">
        <v>240</v>
      </c>
      <c r="E81" s="83"/>
    </row>
    <row r="82" spans="2:5" s="85" customFormat="1" ht="22.5" customHeight="1" x14ac:dyDescent="0.25">
      <c r="B82" s="81" t="s">
        <v>97</v>
      </c>
      <c r="C82" s="82" t="s">
        <v>222</v>
      </c>
      <c r="D82" s="44" t="s">
        <v>240</v>
      </c>
      <c r="E82" s="83"/>
    </row>
    <row r="83" spans="2:5" s="85" customFormat="1" ht="22.5" customHeight="1" x14ac:dyDescent="0.25">
      <c r="B83" s="81" t="s">
        <v>98</v>
      </c>
      <c r="C83" s="82" t="s">
        <v>223</v>
      </c>
      <c r="D83" s="44" t="s">
        <v>240</v>
      </c>
      <c r="E83" s="83"/>
    </row>
    <row r="84" spans="2:5" s="85" customFormat="1" ht="22.5" customHeight="1" x14ac:dyDescent="0.25">
      <c r="B84" s="81" t="s">
        <v>99</v>
      </c>
      <c r="C84" s="82" t="s">
        <v>224</v>
      </c>
      <c r="D84" s="44" t="s">
        <v>240</v>
      </c>
      <c r="E84" s="83"/>
    </row>
    <row r="85" spans="2:5" s="85" customFormat="1" ht="22.5" customHeight="1" x14ac:dyDescent="0.25">
      <c r="B85" s="81" t="s">
        <v>100</v>
      </c>
      <c r="C85" s="82" t="s">
        <v>225</v>
      </c>
      <c r="D85" s="44" t="s">
        <v>240</v>
      </c>
      <c r="E85" s="83"/>
    </row>
    <row r="86" spans="2:5" s="85" customFormat="1" ht="22.5" customHeight="1" x14ac:dyDescent="0.25">
      <c r="B86" s="81" t="s">
        <v>101</v>
      </c>
      <c r="C86" s="82" t="s">
        <v>226</v>
      </c>
      <c r="D86" s="44" t="s">
        <v>240</v>
      </c>
      <c r="E86" s="83"/>
    </row>
    <row r="87" spans="2:5" s="85" customFormat="1" ht="22.5" customHeight="1" x14ac:dyDescent="0.25">
      <c r="B87" s="81" t="s">
        <v>102</v>
      </c>
      <c r="C87" s="82" t="s">
        <v>227</v>
      </c>
      <c r="D87" s="44" t="s">
        <v>240</v>
      </c>
      <c r="E87" s="83"/>
    </row>
    <row r="88" spans="2:5" s="85" customFormat="1" ht="22.5" customHeight="1" x14ac:dyDescent="0.25">
      <c r="B88" s="81" t="s">
        <v>103</v>
      </c>
      <c r="C88" s="82" t="s">
        <v>228</v>
      </c>
      <c r="D88" s="44" t="s">
        <v>240</v>
      </c>
      <c r="E88" s="83"/>
    </row>
    <row r="89" spans="2:5" s="85" customFormat="1" ht="22.5" customHeight="1" x14ac:dyDescent="0.25">
      <c r="B89" s="81" t="s">
        <v>104</v>
      </c>
      <c r="C89" s="82" t="s">
        <v>229</v>
      </c>
      <c r="D89" s="44" t="s">
        <v>240</v>
      </c>
      <c r="E89" s="83"/>
    </row>
    <row r="90" spans="2:5" s="85" customFormat="1" ht="22.5" customHeight="1" x14ac:dyDescent="0.25">
      <c r="B90" s="81" t="s">
        <v>105</v>
      </c>
      <c r="C90" s="82" t="s">
        <v>230</v>
      </c>
      <c r="D90" s="44" t="s">
        <v>240</v>
      </c>
      <c r="E90" s="83"/>
    </row>
    <row r="91" spans="2:5" s="85" customFormat="1" ht="22.5" customHeight="1" x14ac:dyDescent="0.25">
      <c r="B91" s="81" t="s">
        <v>106</v>
      </c>
      <c r="C91" s="82" t="s">
        <v>231</v>
      </c>
      <c r="D91" s="44" t="s">
        <v>240</v>
      </c>
      <c r="E91" s="83"/>
    </row>
    <row r="92" spans="2:5" s="85" customFormat="1" ht="22.5" customHeight="1" x14ac:dyDescent="0.25">
      <c r="B92" s="81" t="s">
        <v>107</v>
      </c>
      <c r="C92" s="82" t="s">
        <v>232</v>
      </c>
      <c r="D92" s="44" t="s">
        <v>240</v>
      </c>
      <c r="E92" s="83"/>
    </row>
    <row r="93" spans="2:5" s="85" customFormat="1" ht="22.5" customHeight="1" x14ac:dyDescent="0.25">
      <c r="B93" s="81" t="s">
        <v>108</v>
      </c>
      <c r="C93" s="82" t="s">
        <v>233</v>
      </c>
      <c r="D93" s="44" t="s">
        <v>240</v>
      </c>
      <c r="E93" s="83"/>
    </row>
    <row r="94" spans="2:5" s="85" customFormat="1" ht="22.5" customHeight="1" x14ac:dyDescent="0.25">
      <c r="B94" s="81" t="s">
        <v>109</v>
      </c>
      <c r="C94" s="82" t="s">
        <v>234</v>
      </c>
      <c r="D94" s="44" t="s">
        <v>240</v>
      </c>
      <c r="E94" s="83"/>
    </row>
    <row r="95" spans="2:5" s="85" customFormat="1" ht="22.5" customHeight="1" x14ac:dyDescent="0.25">
      <c r="B95" s="81" t="s">
        <v>110</v>
      </c>
      <c r="C95" s="82" t="s">
        <v>235</v>
      </c>
      <c r="D95" s="44" t="s">
        <v>240</v>
      </c>
      <c r="E95" s="83"/>
    </row>
    <row r="96" spans="2:5" s="85" customFormat="1" ht="22.5" customHeight="1" x14ac:dyDescent="0.25">
      <c r="B96" s="81" t="s">
        <v>111</v>
      </c>
      <c r="C96" s="82" t="s">
        <v>236</v>
      </c>
      <c r="D96" s="44" t="s">
        <v>240</v>
      </c>
      <c r="E96" s="83"/>
    </row>
    <row r="97" spans="1:5" s="85" customFormat="1" ht="22.5" customHeight="1" x14ac:dyDescent="0.25">
      <c r="B97" s="81" t="s">
        <v>112</v>
      </c>
      <c r="C97" s="82" t="s">
        <v>237</v>
      </c>
      <c r="D97" s="44" t="s">
        <v>240</v>
      </c>
      <c r="E97" s="83"/>
    </row>
    <row r="98" spans="1:5" s="85" customFormat="1" ht="22.5" customHeight="1" x14ac:dyDescent="0.25">
      <c r="B98" s="81" t="s">
        <v>113</v>
      </c>
      <c r="C98" s="82" t="s">
        <v>238</v>
      </c>
      <c r="D98" s="44" t="s">
        <v>240</v>
      </c>
      <c r="E98" s="83"/>
    </row>
    <row r="99" spans="1:5" s="85" customFormat="1" ht="22.5" customHeight="1" x14ac:dyDescent="0.25">
      <c r="B99" s="81" t="s">
        <v>114</v>
      </c>
      <c r="C99" s="82" t="s">
        <v>239</v>
      </c>
      <c r="D99" s="44" t="s">
        <v>240</v>
      </c>
      <c r="E99" s="83"/>
    </row>
    <row r="100" spans="1:5" s="11" customFormat="1" ht="15.6" x14ac:dyDescent="0.3">
      <c r="A100" s="86"/>
      <c r="B100" s="12"/>
      <c r="C100" s="64"/>
      <c r="D100" s="36">
        <f>COUNTA(D3:D99)</f>
        <v>93</v>
      </c>
      <c r="E100" s="87" t="s">
        <v>137</v>
      </c>
    </row>
    <row r="101" spans="1:5" s="11" customFormat="1" ht="15.6" x14ac:dyDescent="0.25">
      <c r="A101" s="8"/>
      <c r="B101" s="8"/>
      <c r="C101" s="65"/>
      <c r="D101" s="12"/>
      <c r="E101" s="8"/>
    </row>
    <row r="102" spans="1:5" s="11" customFormat="1" ht="15.6" x14ac:dyDescent="0.25">
      <c r="A102" s="8"/>
      <c r="B102" s="8"/>
      <c r="C102" s="65"/>
      <c r="D102" s="12"/>
      <c r="E102" s="8"/>
    </row>
    <row r="103" spans="1:5" s="11" customFormat="1" ht="15.6" x14ac:dyDescent="0.25">
      <c r="A103" s="8"/>
      <c r="B103" s="8"/>
      <c r="C103" s="65"/>
      <c r="D103" s="12"/>
      <c r="E103" s="8"/>
    </row>
    <row r="104" spans="1:5" s="11" customFormat="1" ht="15.6" x14ac:dyDescent="0.25">
      <c r="A104" s="8"/>
      <c r="B104" s="8"/>
      <c r="C104" s="65"/>
      <c r="D104" s="12"/>
      <c r="E104" s="8"/>
    </row>
    <row r="105" spans="1:5" s="11" customFormat="1" ht="15.6" x14ac:dyDescent="0.25">
      <c r="A105" s="8"/>
      <c r="B105" s="8"/>
      <c r="C105" s="65"/>
      <c r="D105" s="12"/>
      <c r="E105" s="8"/>
    </row>
    <row r="106" spans="1:5" s="11" customFormat="1" ht="15.6" x14ac:dyDescent="0.25">
      <c r="A106" s="8"/>
      <c r="B106" s="8"/>
      <c r="C106" s="65"/>
      <c r="D106" s="12"/>
      <c r="E106" s="8"/>
    </row>
    <row r="107" spans="1:5" s="11" customFormat="1" ht="15.6" x14ac:dyDescent="0.25">
      <c r="A107" s="8"/>
      <c r="B107" s="8"/>
      <c r="C107" s="65"/>
      <c r="D107" s="12"/>
      <c r="E107" s="8"/>
    </row>
    <row r="108" spans="1:5" s="11" customFormat="1" ht="15.6" x14ac:dyDescent="0.25">
      <c r="A108" s="8"/>
      <c r="B108" s="8"/>
      <c r="C108" s="65"/>
      <c r="D108" s="12"/>
      <c r="E108" s="8"/>
    </row>
    <row r="109" spans="1:5" s="11" customFormat="1" ht="15.6" x14ac:dyDescent="0.25">
      <c r="A109" s="8"/>
      <c r="B109" s="8"/>
      <c r="C109" s="65"/>
      <c r="D109" s="12"/>
      <c r="E109" s="8"/>
    </row>
    <row r="110" spans="1:5" s="11" customFormat="1" ht="15.6" x14ac:dyDescent="0.25">
      <c r="A110" s="8"/>
      <c r="B110" s="8"/>
      <c r="C110" s="65"/>
      <c r="D110" s="12"/>
      <c r="E110" s="8"/>
    </row>
  </sheetData>
  <sheetProtection selectLockedCells="1" selectUnlockedCells="1"/>
  <mergeCells count="5">
    <mergeCell ref="B1:E1"/>
    <mergeCell ref="C3:E3"/>
    <mergeCell ref="C41:E41"/>
    <mergeCell ref="C50:E50"/>
    <mergeCell ref="C65:E65"/>
  </mergeCells>
  <conditionalFormatting sqref="D42:D47">
    <cfRule type="containsText" dxfId="75" priority="460" operator="containsText" text="Initial">
      <formula>NOT(ISERROR(SEARCH("Initial",D42)))</formula>
    </cfRule>
    <cfRule type="containsText" dxfId="74" priority="461" operator="containsText" text="Nonexistent">
      <formula>NOT(ISERROR(SEARCH("Nonexistent",D42)))</formula>
    </cfRule>
  </conditionalFormatting>
  <conditionalFormatting sqref="D48:D49">
    <cfRule type="containsText" dxfId="73" priority="449" operator="containsText" text="Initial">
      <formula>NOT(ISERROR(SEARCH("Initial",D48)))</formula>
    </cfRule>
    <cfRule type="containsText" dxfId="72" priority="450" operator="containsText" text="Nonexistent">
      <formula>NOT(ISERROR(SEARCH("Nonexistent",D48)))</formula>
    </cfRule>
  </conditionalFormatting>
  <conditionalFormatting sqref="D42:D47">
    <cfRule type="expression" dxfId="71" priority="462" stopIfTrue="1">
      <formula>_xludf.STYLE(VLOOKUP(D42,#REF!,2,0))</formula>
    </cfRule>
  </conditionalFormatting>
  <conditionalFormatting sqref="D48:D49">
    <cfRule type="expression" dxfId="70" priority="451" stopIfTrue="1">
      <formula>_xludf.STYLE(VLOOKUP(D48,#REF!,2,0))</formula>
    </cfRule>
  </conditionalFormatting>
  <conditionalFormatting sqref="D4:D40">
    <cfRule type="containsText" dxfId="69" priority="64" operator="containsText" text="Initial">
      <formula>NOT(ISERROR(SEARCH("Initial",D4)))</formula>
    </cfRule>
    <cfRule type="containsText" dxfId="68" priority="65" operator="containsText" text="Nonexistent">
      <formula>NOT(ISERROR(SEARCH("Nonexistent",D4)))</formula>
    </cfRule>
  </conditionalFormatting>
  <conditionalFormatting sqref="D4:D40">
    <cfRule type="expression" dxfId="67" priority="66" stopIfTrue="1">
      <formula>_xludf.STYLE(VLOOKUP(D4,#REF!,2,0))</formula>
    </cfRule>
  </conditionalFormatting>
  <conditionalFormatting sqref="D51:D64">
    <cfRule type="containsText" dxfId="66" priority="20" operator="containsText" text="Initial">
      <formula>NOT(ISERROR(SEARCH("Initial",D51)))</formula>
    </cfRule>
    <cfRule type="containsText" dxfId="65" priority="21" operator="containsText" text="Nonexistent">
      <formula>NOT(ISERROR(SEARCH("Nonexistent",D51)))</formula>
    </cfRule>
  </conditionalFormatting>
  <conditionalFormatting sqref="D51:D64">
    <cfRule type="expression" dxfId="64" priority="22" stopIfTrue="1">
      <formula>_xludf.STYLE(VLOOKUP(D51,#REF!,2,0))</formula>
    </cfRule>
  </conditionalFormatting>
  <conditionalFormatting sqref="D66:D99">
    <cfRule type="containsText" dxfId="63" priority="9" operator="containsText" text="Initial">
      <formula>NOT(ISERROR(SEARCH("Initial",D66)))</formula>
    </cfRule>
    <cfRule type="containsText" dxfId="62" priority="10" operator="containsText" text="Nonexistent">
      <formula>NOT(ISERROR(SEARCH("Nonexistent",D66)))</formula>
    </cfRule>
  </conditionalFormatting>
  <conditionalFormatting sqref="D66:D99">
    <cfRule type="expression" dxfId="61" priority="11" stopIfTrue="1">
      <formula>_xludf.STYLE(VLOOKUP(D66,#REF!,2,0))</formula>
    </cfRule>
  </conditionalFormatting>
  <printOptions gridLines="1"/>
  <pageMargins left="0.39374999999999999" right="0.2951388888888889" top="0.2951388888888889" bottom="0.31597222222222221" header="0.51180555555555551" footer="0.17708333333333334"/>
  <pageSetup paperSize="9" scale="60" firstPageNumber="0" fitToHeight="15" orientation="portrait" verticalDpi="300" r:id="rId1"/>
  <headerFooter alignWithMargins="0">
    <oddFooter>&amp;C&amp;D&amp;RPage &amp;P of &amp;N</oddFooter>
  </headerFooter>
  <legacyDrawing r:id="rId2"/>
  <extLst>
    <ext xmlns:x14="http://schemas.microsoft.com/office/spreadsheetml/2009/9/main" uri="{78C0D931-6437-407d-A8EE-F0AAD7539E65}">
      <x14:conditionalFormattings>
        <x14:conditionalFormatting xmlns:xm="http://schemas.microsoft.com/office/excel/2006/main">
          <x14:cfRule type="cellIs" priority="453" operator="equal" id="{294F8195-2A13-45B7-B6C8-7991F381F57B}">
            <xm:f>Métricas!$B$9</xm:f>
            <x14:dxf>
              <font>
                <color theme="0"/>
              </font>
              <fill>
                <patternFill>
                  <bgColor rgb="FF336600"/>
                </patternFill>
              </fill>
            </x14:dxf>
          </x14:cfRule>
          <x14:cfRule type="cellIs" priority="454" operator="equal" id="{7E5C3926-AB16-4754-8472-FD4EA4AB7B49}">
            <xm:f>Métricas!$B$8</xm:f>
            <x14:dxf>
              <font>
                <color theme="0"/>
              </font>
              <fill>
                <patternFill>
                  <bgColor rgb="FF92D050"/>
                </patternFill>
              </fill>
            </x14:dxf>
          </x14:cfRule>
          <x14:cfRule type="cellIs" priority="455" operator="equal" id="{962F01C0-1FBC-423F-9FAB-51E6AAEBD9F4}">
            <xm:f>Métricas!$B$7</xm:f>
            <x14:dxf>
              <font>
                <color theme="0"/>
              </font>
              <fill>
                <patternFill>
                  <bgColor rgb="FFFFC000"/>
                </patternFill>
              </fill>
            </x14:dxf>
          </x14:cfRule>
          <x14:cfRule type="cellIs" priority="456" operator="equal" id="{0CBE4CB8-0FB8-459A-ACBA-9A61B1C0BE29}">
            <xm:f>Métricas!$B$6</xm:f>
            <x14:dxf>
              <font>
                <color theme="0"/>
              </font>
              <fill>
                <patternFill>
                  <bgColor theme="2" tint="-0.499984740745262"/>
                </patternFill>
              </fill>
            </x14:dxf>
          </x14:cfRule>
          <x14:cfRule type="cellIs" priority="457" operator="equal" id="{21DF3509-7098-4398-AA14-6BD88BD78AD8}">
            <xm:f>Métricas!$B$5</xm:f>
            <x14:dxf>
              <font>
                <color theme="0"/>
              </font>
              <fill>
                <patternFill>
                  <bgColor rgb="FFC00000"/>
                </patternFill>
              </fill>
            </x14:dxf>
          </x14:cfRule>
          <x14:cfRule type="cellIs" priority="458" operator="equal" id="{7AC55B45-0E3C-48FE-8946-AEB7CC3A32A3}">
            <xm:f>Métricas!$B$4</xm:f>
            <x14:dxf>
              <font>
                <color theme="0"/>
              </font>
              <fill>
                <patternFill>
                  <bgColor rgb="FFFF0000"/>
                </patternFill>
              </fill>
            </x14:dxf>
          </x14:cfRule>
          <x14:cfRule type="cellIs" priority="459" operator="equal" id="{4206A0C7-5BAB-48E8-AE3B-29394E5C5503}">
            <xm:f>Métricas!$B$3</xm:f>
            <x14:dxf>
              <font>
                <color theme="0" tint="-0.14996795556505021"/>
              </font>
              <fill>
                <patternFill>
                  <bgColor theme="0"/>
                </patternFill>
              </fill>
            </x14:dxf>
          </x14:cfRule>
          <xm:sqref>D42:D47</xm:sqref>
        </x14:conditionalFormatting>
        <x14:conditionalFormatting xmlns:xm="http://schemas.microsoft.com/office/excel/2006/main">
          <x14:cfRule type="cellIs" priority="452" operator="equal" id="{722728A0-F1E3-473E-BBC6-31B733F1FFA9}">
            <xm:f>Métricas!$B$10</xm:f>
            <x14:dxf>
              <font>
                <color theme="0"/>
              </font>
              <fill>
                <patternFill>
                  <bgColor theme="0" tint="-0.34998626667073579"/>
                </patternFill>
              </fill>
            </x14:dxf>
          </x14:cfRule>
          <xm:sqref>D42:D47</xm:sqref>
        </x14:conditionalFormatting>
        <x14:conditionalFormatting xmlns:xm="http://schemas.microsoft.com/office/excel/2006/main">
          <x14:cfRule type="cellIs" priority="442" operator="equal" id="{E0BF83DC-C87E-4FCC-8F0D-CB4D24D88751}">
            <xm:f>Métricas!$B$9</xm:f>
            <x14:dxf>
              <font>
                <color theme="0"/>
              </font>
              <fill>
                <patternFill>
                  <bgColor rgb="FF336600"/>
                </patternFill>
              </fill>
            </x14:dxf>
          </x14:cfRule>
          <x14:cfRule type="cellIs" priority="443" operator="equal" id="{8276ECB5-5B3C-4F55-B296-CAD7A7092104}">
            <xm:f>Métricas!$B$8</xm:f>
            <x14:dxf>
              <font>
                <color theme="0"/>
              </font>
              <fill>
                <patternFill>
                  <bgColor rgb="FF92D050"/>
                </patternFill>
              </fill>
            </x14:dxf>
          </x14:cfRule>
          <x14:cfRule type="cellIs" priority="444" operator="equal" id="{44F448F7-BAB2-4B8A-8A1F-E965C673D9CD}">
            <xm:f>Métricas!$B$7</xm:f>
            <x14:dxf>
              <font>
                <color theme="0"/>
              </font>
              <fill>
                <patternFill>
                  <bgColor rgb="FFFFC000"/>
                </patternFill>
              </fill>
            </x14:dxf>
          </x14:cfRule>
          <x14:cfRule type="cellIs" priority="445" operator="equal" id="{1912C8D5-7D84-4141-BA8C-6BD00412A9E3}">
            <xm:f>Métricas!$B$6</xm:f>
            <x14:dxf>
              <font>
                <color theme="0"/>
              </font>
              <fill>
                <patternFill>
                  <bgColor theme="2" tint="-0.499984740745262"/>
                </patternFill>
              </fill>
            </x14:dxf>
          </x14:cfRule>
          <x14:cfRule type="cellIs" priority="446" operator="equal" id="{D82478DB-48A8-4D1F-AB9B-D0155F96EF54}">
            <xm:f>Métricas!$B$5</xm:f>
            <x14:dxf>
              <font>
                <color theme="0"/>
              </font>
              <fill>
                <patternFill>
                  <bgColor rgb="FFC00000"/>
                </patternFill>
              </fill>
            </x14:dxf>
          </x14:cfRule>
          <x14:cfRule type="cellIs" priority="447" operator="equal" id="{F751AC8B-71F1-4457-A347-3A607BF27FD7}">
            <xm:f>Métricas!$B$4</xm:f>
            <x14:dxf>
              <font>
                <color theme="0"/>
              </font>
              <fill>
                <patternFill>
                  <bgColor rgb="FFFF0000"/>
                </patternFill>
              </fill>
            </x14:dxf>
          </x14:cfRule>
          <x14:cfRule type="cellIs" priority="448" operator="equal" id="{E60F339E-4BA5-4D2B-AFCE-DEF714D47118}">
            <xm:f>Métricas!$B$3</xm:f>
            <x14:dxf>
              <font>
                <color theme="0" tint="-0.14996795556505021"/>
              </font>
              <fill>
                <patternFill>
                  <bgColor theme="0"/>
                </patternFill>
              </fill>
            </x14:dxf>
          </x14:cfRule>
          <xm:sqref>D48:D49</xm:sqref>
        </x14:conditionalFormatting>
        <x14:conditionalFormatting xmlns:xm="http://schemas.microsoft.com/office/excel/2006/main">
          <x14:cfRule type="cellIs" priority="441" operator="equal" id="{969BB7CC-0FEA-4B1F-9412-D7D02C35A2D4}">
            <xm:f>Métricas!$B$10</xm:f>
            <x14:dxf>
              <font>
                <color theme="0"/>
              </font>
              <fill>
                <patternFill>
                  <bgColor theme="0" tint="-0.34998626667073579"/>
                </patternFill>
              </fill>
            </x14:dxf>
          </x14:cfRule>
          <xm:sqref>D48:D49</xm:sqref>
        </x14:conditionalFormatting>
        <x14:conditionalFormatting xmlns:xm="http://schemas.microsoft.com/office/excel/2006/main">
          <x14:cfRule type="cellIs" priority="57" operator="equal" id="{6CE8C59C-691F-424E-8125-8DC92EEE0178}">
            <xm:f>Métricas!$B$9</xm:f>
            <x14:dxf>
              <font>
                <color theme="0"/>
              </font>
              <fill>
                <patternFill>
                  <bgColor rgb="FF336600"/>
                </patternFill>
              </fill>
            </x14:dxf>
          </x14:cfRule>
          <x14:cfRule type="cellIs" priority="58" operator="equal" id="{378A8159-370A-4804-B1B8-43DA2C75345A}">
            <xm:f>Métricas!$B$8</xm:f>
            <x14:dxf>
              <font>
                <color theme="0"/>
              </font>
              <fill>
                <patternFill>
                  <bgColor rgb="FF92D050"/>
                </patternFill>
              </fill>
            </x14:dxf>
          </x14:cfRule>
          <x14:cfRule type="cellIs" priority="59" operator="equal" id="{74C793C2-D7E0-4DE5-9501-83AD73961BBC}">
            <xm:f>Métricas!$B$7</xm:f>
            <x14:dxf>
              <font>
                <color theme="0"/>
              </font>
              <fill>
                <patternFill>
                  <bgColor rgb="FFFFC000"/>
                </patternFill>
              </fill>
            </x14:dxf>
          </x14:cfRule>
          <x14:cfRule type="cellIs" priority="60" operator="equal" id="{BB89F925-56CA-4B85-B04D-347320EDC2FF}">
            <xm:f>Métricas!$B$6</xm:f>
            <x14:dxf>
              <font>
                <color theme="0"/>
              </font>
              <fill>
                <patternFill>
                  <bgColor theme="2" tint="-0.499984740745262"/>
                </patternFill>
              </fill>
            </x14:dxf>
          </x14:cfRule>
          <x14:cfRule type="cellIs" priority="61" operator="equal" id="{7AA66986-CC6B-4C06-AB5E-D81FC1E3C37E}">
            <xm:f>Métricas!$B$5</xm:f>
            <x14:dxf>
              <font>
                <color theme="0"/>
              </font>
              <fill>
                <patternFill>
                  <bgColor rgb="FFC00000"/>
                </patternFill>
              </fill>
            </x14:dxf>
          </x14:cfRule>
          <x14:cfRule type="cellIs" priority="62" operator="equal" id="{AD33BC19-E179-42CB-818D-05C23500FE78}">
            <xm:f>Métricas!$B$4</xm:f>
            <x14:dxf>
              <font>
                <color theme="0"/>
              </font>
              <fill>
                <patternFill>
                  <bgColor rgb="FFFF0000"/>
                </patternFill>
              </fill>
            </x14:dxf>
          </x14:cfRule>
          <x14:cfRule type="cellIs" priority="63" operator="equal" id="{F3D66798-A9FA-464D-B467-C05D4068B769}">
            <xm:f>Métricas!$B$3</xm:f>
            <x14:dxf>
              <font>
                <color theme="0" tint="-0.14996795556505021"/>
              </font>
              <fill>
                <patternFill>
                  <bgColor theme="0"/>
                </patternFill>
              </fill>
            </x14:dxf>
          </x14:cfRule>
          <xm:sqref>D4:D40</xm:sqref>
        </x14:conditionalFormatting>
        <x14:conditionalFormatting xmlns:xm="http://schemas.microsoft.com/office/excel/2006/main">
          <x14:cfRule type="cellIs" priority="56" operator="equal" id="{5C8C0E60-0BBA-4CF6-8CC9-5714E66C9562}">
            <xm:f>Métricas!$B$10</xm:f>
            <x14:dxf>
              <font>
                <color theme="0"/>
              </font>
              <fill>
                <patternFill>
                  <bgColor theme="0" tint="-0.34998626667073579"/>
                </patternFill>
              </fill>
            </x14:dxf>
          </x14:cfRule>
          <xm:sqref>D4:D40</xm:sqref>
        </x14:conditionalFormatting>
        <x14:conditionalFormatting xmlns:xm="http://schemas.microsoft.com/office/excel/2006/main">
          <x14:cfRule type="cellIs" priority="13" operator="equal" id="{92C4CB77-005A-4BEB-80D8-95EA9D57E5B6}">
            <xm:f>Métricas!$B$9</xm:f>
            <x14:dxf>
              <font>
                <color theme="0"/>
              </font>
              <fill>
                <patternFill>
                  <bgColor rgb="FF336600"/>
                </patternFill>
              </fill>
            </x14:dxf>
          </x14:cfRule>
          <x14:cfRule type="cellIs" priority="14" operator="equal" id="{7FAB3381-02CC-4083-9DAE-F0A04C2483A1}">
            <xm:f>Métricas!$B$8</xm:f>
            <x14:dxf>
              <font>
                <color theme="0"/>
              </font>
              <fill>
                <patternFill>
                  <bgColor rgb="FF92D050"/>
                </patternFill>
              </fill>
            </x14:dxf>
          </x14:cfRule>
          <x14:cfRule type="cellIs" priority="15" operator="equal" id="{FAA9A170-F72C-4095-A043-13A45F135EA6}">
            <xm:f>Métricas!$B$7</xm:f>
            <x14:dxf>
              <font>
                <color theme="0"/>
              </font>
              <fill>
                <patternFill>
                  <bgColor rgb="FFFFC000"/>
                </patternFill>
              </fill>
            </x14:dxf>
          </x14:cfRule>
          <x14:cfRule type="cellIs" priority="16" operator="equal" id="{3A579229-583C-42B4-9946-AE4BDF561892}">
            <xm:f>Métricas!$B$6</xm:f>
            <x14:dxf>
              <font>
                <color theme="0"/>
              </font>
              <fill>
                <patternFill>
                  <bgColor theme="2" tint="-0.499984740745262"/>
                </patternFill>
              </fill>
            </x14:dxf>
          </x14:cfRule>
          <x14:cfRule type="cellIs" priority="17" operator="equal" id="{69289845-10EB-41A3-BEB6-01C05440ED6A}">
            <xm:f>Métricas!$B$5</xm:f>
            <x14:dxf>
              <font>
                <color theme="0"/>
              </font>
              <fill>
                <patternFill>
                  <bgColor rgb="FFC00000"/>
                </patternFill>
              </fill>
            </x14:dxf>
          </x14:cfRule>
          <x14:cfRule type="cellIs" priority="18" operator="equal" id="{1AD1DC9E-8A64-404A-8E02-0DCCD02391F1}">
            <xm:f>Métricas!$B$4</xm:f>
            <x14:dxf>
              <font>
                <color theme="0"/>
              </font>
              <fill>
                <patternFill>
                  <bgColor rgb="FFFF0000"/>
                </patternFill>
              </fill>
            </x14:dxf>
          </x14:cfRule>
          <x14:cfRule type="cellIs" priority="19" operator="equal" id="{4E12EBA3-79B8-4A75-B3CA-039E0E614038}">
            <xm:f>Métricas!$B$3</xm:f>
            <x14:dxf>
              <font>
                <color theme="0" tint="-0.14996795556505021"/>
              </font>
              <fill>
                <patternFill>
                  <bgColor theme="0"/>
                </patternFill>
              </fill>
            </x14:dxf>
          </x14:cfRule>
          <xm:sqref>D51:D64</xm:sqref>
        </x14:conditionalFormatting>
        <x14:conditionalFormatting xmlns:xm="http://schemas.microsoft.com/office/excel/2006/main">
          <x14:cfRule type="cellIs" priority="12" operator="equal" id="{FC972F4C-5C1C-4424-8089-4C9D66B7DAB5}">
            <xm:f>Métricas!$B$10</xm:f>
            <x14:dxf>
              <font>
                <color theme="0"/>
              </font>
              <fill>
                <patternFill>
                  <bgColor theme="0" tint="-0.34998626667073579"/>
                </patternFill>
              </fill>
            </x14:dxf>
          </x14:cfRule>
          <xm:sqref>D51:D64</xm:sqref>
        </x14:conditionalFormatting>
        <x14:conditionalFormatting xmlns:xm="http://schemas.microsoft.com/office/excel/2006/main">
          <x14:cfRule type="cellIs" priority="2" operator="equal" id="{4757CD68-586F-48C1-B9E2-126DF5587230}">
            <xm:f>Métricas!$B$9</xm:f>
            <x14:dxf>
              <font>
                <color theme="0"/>
              </font>
              <fill>
                <patternFill>
                  <bgColor rgb="FF336600"/>
                </patternFill>
              </fill>
            </x14:dxf>
          </x14:cfRule>
          <x14:cfRule type="cellIs" priority="3" operator="equal" id="{231E3F83-6401-43D8-B07D-B2426B239069}">
            <xm:f>Métricas!$B$8</xm:f>
            <x14:dxf>
              <font>
                <color theme="0"/>
              </font>
              <fill>
                <patternFill>
                  <bgColor rgb="FF92D050"/>
                </patternFill>
              </fill>
            </x14:dxf>
          </x14:cfRule>
          <x14:cfRule type="cellIs" priority="4" operator="equal" id="{C3301DF5-FB88-4425-AEFD-3CA92BBCEFA3}">
            <xm:f>Métricas!$B$7</xm:f>
            <x14:dxf>
              <font>
                <color theme="0"/>
              </font>
              <fill>
                <patternFill>
                  <bgColor rgb="FFFFC000"/>
                </patternFill>
              </fill>
            </x14:dxf>
          </x14:cfRule>
          <x14:cfRule type="cellIs" priority="5" operator="equal" id="{ADB93893-DD83-42A4-88A3-44FB83C5B56A}">
            <xm:f>Métricas!$B$6</xm:f>
            <x14:dxf>
              <font>
                <color theme="0"/>
              </font>
              <fill>
                <patternFill>
                  <bgColor theme="2" tint="-0.499984740745262"/>
                </patternFill>
              </fill>
            </x14:dxf>
          </x14:cfRule>
          <x14:cfRule type="cellIs" priority="6" operator="equal" id="{21AE8988-88E7-4FC3-BFE0-E05603F3B954}">
            <xm:f>Métricas!$B$5</xm:f>
            <x14:dxf>
              <font>
                <color theme="0"/>
              </font>
              <fill>
                <patternFill>
                  <bgColor rgb="FFC00000"/>
                </patternFill>
              </fill>
            </x14:dxf>
          </x14:cfRule>
          <x14:cfRule type="cellIs" priority="7" operator="equal" id="{9B40D989-6C1B-47B7-944B-BEFD9D0A8F5C}">
            <xm:f>Métricas!$B$4</xm:f>
            <x14:dxf>
              <font>
                <color theme="0"/>
              </font>
              <fill>
                <patternFill>
                  <bgColor rgb="FFFF0000"/>
                </patternFill>
              </fill>
            </x14:dxf>
          </x14:cfRule>
          <x14:cfRule type="cellIs" priority="8" operator="equal" id="{3CC34A0C-803D-492F-B95B-233DA40EBF74}">
            <xm:f>Métricas!$B$3</xm:f>
            <x14:dxf>
              <font>
                <color theme="0" tint="-0.14996795556505021"/>
              </font>
              <fill>
                <patternFill>
                  <bgColor theme="0"/>
                </patternFill>
              </fill>
            </x14:dxf>
          </x14:cfRule>
          <xm:sqref>D66:D99</xm:sqref>
        </x14:conditionalFormatting>
        <x14:conditionalFormatting xmlns:xm="http://schemas.microsoft.com/office/excel/2006/main">
          <x14:cfRule type="cellIs" priority="1" operator="equal" id="{F1DBB769-B17D-4ECC-82B6-27C528AB70F7}">
            <xm:f>Métricas!$B$10</xm:f>
            <x14:dxf>
              <font>
                <color theme="0"/>
              </font>
              <fill>
                <patternFill>
                  <bgColor theme="0" tint="-0.34998626667073579"/>
                </patternFill>
              </fill>
            </x14:dxf>
          </x14:cfRule>
          <xm:sqref>D66:D99</xm:sqref>
        </x14:conditionalFormatting>
      </x14:conditionalFormattings>
    </ext>
    <ext xmlns:x14="http://schemas.microsoft.com/office/spreadsheetml/2009/9/main" uri="{CCE6A557-97BC-4b89-ADB6-D9C93CAAB3DF}">
      <x14:dataValidations xmlns:xm="http://schemas.microsoft.com/office/excel/2006/main" count="1">
        <x14:dataValidation type="list" operator="equal" allowBlank="1" showInputMessage="1" showErrorMessage="1" promptTitle="Select status" xr:uid="{00000000-0002-0000-0200-000000000000}">
          <x14:formula1>
            <xm:f>Métricas!$B$3:$B$10</xm:f>
          </x14:formula1>
          <xm:sqref>D51:D64 D42:D49 D4:D40 D66:D99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319"/>
  <sheetViews>
    <sheetView zoomScaleNormal="100" workbookViewId="0">
      <selection activeCell="B2" sqref="B2"/>
    </sheetView>
  </sheetViews>
  <sheetFormatPr defaultColWidth="9.109375" defaultRowHeight="13.8" x14ac:dyDescent="0.3"/>
  <cols>
    <col min="1" max="1" width="3.33203125" style="29" customWidth="1"/>
    <col min="2" max="2" width="14" style="29" bestFit="1" customWidth="1"/>
    <col min="3" max="3" width="31.6640625" style="29" customWidth="1"/>
    <col min="4" max="4" width="13.33203125" style="29" customWidth="1"/>
    <col min="5" max="5" width="13" style="29" customWidth="1"/>
    <col min="6" max="16384" width="9.109375" style="29"/>
  </cols>
  <sheetData>
    <row r="1" spans="2:5" ht="14.4" thickBot="1" x14ac:dyDescent="0.35"/>
    <row r="2" spans="2:5" s="38" customFormat="1" ht="49.8" customHeight="1" thickBot="1" x14ac:dyDescent="0.4">
      <c r="B2" s="71" t="s">
        <v>4</v>
      </c>
      <c r="C2" s="72" t="s">
        <v>136</v>
      </c>
      <c r="D2" s="73" t="s">
        <v>243</v>
      </c>
      <c r="E2" s="74" t="s">
        <v>244</v>
      </c>
    </row>
    <row r="3" spans="2:5" s="39" customFormat="1" ht="58.5" customHeight="1" x14ac:dyDescent="0.25">
      <c r="B3" s="75" t="s">
        <v>240</v>
      </c>
      <c r="C3" s="76" t="s">
        <v>245</v>
      </c>
      <c r="D3" s="77">
        <f>COUNTIF('Requisitos obrigatórios SGSI'!$D$3:$D$60,$B3)/'Requisitos obrigatórios SGSI'!$D$61</f>
        <v>0</v>
      </c>
      <c r="E3" s="78">
        <f>COUNTIF('Controles do Anexo A'!$D$3:$D$99,$B3)/[0]!ControlTotal</f>
        <v>0.92473118279569888</v>
      </c>
    </row>
    <row r="4" spans="2:5" s="39" customFormat="1" ht="58.5" customHeight="1" x14ac:dyDescent="0.25">
      <c r="B4" s="79" t="s">
        <v>130</v>
      </c>
      <c r="C4" s="35" t="s">
        <v>246</v>
      </c>
      <c r="D4" s="37">
        <f>COUNTIF('Requisitos obrigatórios SGSI'!$D$3:$D$60,$B4)/'Requisitos obrigatórios SGSI'!$D$61</f>
        <v>7.1428571428571425E-2</v>
      </c>
      <c r="E4" s="67">
        <f>COUNTIF('Controles do Anexo A'!$D$3:$D$99,$B4)/[0]!ControlTotal</f>
        <v>1.0752688172043012E-2</v>
      </c>
    </row>
    <row r="5" spans="2:5" s="39" customFormat="1" ht="58.5" customHeight="1" x14ac:dyDescent="0.25">
      <c r="B5" s="79" t="s">
        <v>131</v>
      </c>
      <c r="C5" s="35" t="s">
        <v>247</v>
      </c>
      <c r="D5" s="37">
        <f>COUNTIF('Requisitos obrigatórios SGSI'!$D$3:$D$60,$B5)/'Requisitos obrigatórios SGSI'!$D$61</f>
        <v>0.7857142857142857</v>
      </c>
      <c r="E5" s="67">
        <f>COUNTIF('Controles do Anexo A'!$D$3:$D$99,$B5)/[0]!ControlTotal</f>
        <v>1.0752688172043012E-2</v>
      </c>
    </row>
    <row r="6" spans="2:5" s="39" customFormat="1" ht="58.5" customHeight="1" x14ac:dyDescent="0.25">
      <c r="B6" s="79" t="s">
        <v>132</v>
      </c>
      <c r="C6" s="35" t="s">
        <v>248</v>
      </c>
      <c r="D6" s="37">
        <f>COUNTIF('Requisitos obrigatórios SGSI'!$D$3:$D$60,$B6)/'Requisitos obrigatórios SGSI'!$D$61</f>
        <v>7.1428571428571425E-2</v>
      </c>
      <c r="E6" s="67">
        <f>COUNTIF('Controles do Anexo A'!$D$3:$D$99,$B6)/[0]!ControlTotal</f>
        <v>1.0752688172043012E-2</v>
      </c>
    </row>
    <row r="7" spans="2:5" s="39" customFormat="1" ht="58.5" customHeight="1" x14ac:dyDescent="0.25">
      <c r="B7" s="79" t="s">
        <v>133</v>
      </c>
      <c r="C7" s="35" t="s">
        <v>249</v>
      </c>
      <c r="D7" s="37">
        <f>COUNTIF('Requisitos obrigatórios SGSI'!$D$3:$D$60,$B7)/'Requisitos obrigatórios SGSI'!$D$61</f>
        <v>3.5714285714285712E-2</v>
      </c>
      <c r="E7" s="67">
        <f>COUNTIF('Controles do Anexo A'!$D$3:$D$99,$B7)/[0]!ControlTotal</f>
        <v>1.0752688172043012E-2</v>
      </c>
    </row>
    <row r="8" spans="2:5" s="39" customFormat="1" ht="58.5" customHeight="1" x14ac:dyDescent="0.25">
      <c r="B8" s="79" t="s">
        <v>242</v>
      </c>
      <c r="C8" s="35" t="s">
        <v>250</v>
      </c>
      <c r="D8" s="37">
        <f>COUNTIF('Requisitos obrigatórios SGSI'!$D$3:$D$60,$B8)/'Requisitos obrigatórios SGSI'!$D$61</f>
        <v>0</v>
      </c>
      <c r="E8" s="67">
        <f>COUNTIF('Controles do Anexo A'!$D$3:$D$99,$B8)/[0]!ControlTotal</f>
        <v>1.0752688172043012E-2</v>
      </c>
    </row>
    <row r="9" spans="2:5" s="39" customFormat="1" ht="58.5" customHeight="1" x14ac:dyDescent="0.25">
      <c r="B9" s="79" t="s">
        <v>148</v>
      </c>
      <c r="C9" s="35" t="s">
        <v>251</v>
      </c>
      <c r="D9" s="37">
        <f>COUNTIF('Requisitos obrigatórios SGSI'!$D$3:$D$60,$B9)/'Requisitos obrigatórios SGSI'!$D$61</f>
        <v>0</v>
      </c>
      <c r="E9" s="67">
        <f>COUNTIF('Controles do Anexo A'!$D$3:$D$99,$B9)/[0]!ControlTotal</f>
        <v>1.0752688172043012E-2</v>
      </c>
    </row>
    <row r="10" spans="2:5" s="39" customFormat="1" ht="58.5" customHeight="1" thickBot="1" x14ac:dyDescent="0.3">
      <c r="B10" s="80" t="s">
        <v>241</v>
      </c>
      <c r="C10" s="68" t="s">
        <v>252</v>
      </c>
      <c r="D10" s="69">
        <f>COUNTIF('Requisitos obrigatórios SGSI'!$D$3:$D$60,$B10)/'Requisitos obrigatórios SGSI'!$D$61</f>
        <v>3.5714285714285712E-2</v>
      </c>
      <c r="E10" s="70">
        <f>COUNTIF('Controles do Anexo A'!$D$3:$D$99,$B10)/[0]!ControlTotal</f>
        <v>1.0752688172043012E-2</v>
      </c>
    </row>
    <row r="11" spans="2:5" s="39" customFormat="1" x14ac:dyDescent="0.25">
      <c r="C11" s="40" t="s">
        <v>10</v>
      </c>
      <c r="D11" s="41">
        <f>SUM(D3:D10)</f>
        <v>0.99999999999999989</v>
      </c>
      <c r="E11" s="41">
        <f>SUM(E3:E10)</f>
        <v>0.99999999999999989</v>
      </c>
    </row>
    <row r="12" spans="2:5" s="39" customFormat="1" x14ac:dyDescent="0.25"/>
    <row r="13" spans="2:5" s="39" customFormat="1" x14ac:dyDescent="0.25"/>
    <row r="14" spans="2:5" s="39" customFormat="1" ht="21" x14ac:dyDescent="0.25">
      <c r="B14" s="47"/>
    </row>
    <row r="15" spans="2:5" s="39" customFormat="1" ht="21" x14ac:dyDescent="0.25">
      <c r="B15" s="47"/>
    </row>
    <row r="16" spans="2:5" s="39" customFormat="1" ht="21" x14ac:dyDescent="0.25">
      <c r="B16" s="47"/>
    </row>
    <row r="17" s="39" customFormat="1" x14ac:dyDescent="0.25"/>
    <row r="18" s="39" customFormat="1" x14ac:dyDescent="0.25"/>
    <row r="19" s="39" customFormat="1" x14ac:dyDescent="0.25"/>
    <row r="20" s="39" customFormat="1" x14ac:dyDescent="0.25"/>
    <row r="21" s="39" customFormat="1" x14ac:dyDescent="0.25"/>
    <row r="22" s="39" customFormat="1" x14ac:dyDescent="0.25"/>
    <row r="23" s="39" customFormat="1" x14ac:dyDescent="0.25"/>
    <row r="24" s="39" customFormat="1" x14ac:dyDescent="0.25"/>
    <row r="25" s="39" customFormat="1" x14ac:dyDescent="0.25"/>
    <row r="26" s="39" customFormat="1" x14ac:dyDescent="0.25"/>
    <row r="27" s="39" customFormat="1" x14ac:dyDescent="0.25"/>
    <row r="28" s="39" customFormat="1" x14ac:dyDescent="0.25"/>
    <row r="29" s="39" customFormat="1" x14ac:dyDescent="0.25"/>
    <row r="30" s="39" customFormat="1" x14ac:dyDescent="0.25"/>
    <row r="31" s="39" customFormat="1" x14ac:dyDescent="0.25"/>
    <row r="32" s="39" customFormat="1" x14ac:dyDescent="0.25"/>
    <row r="33" s="39" customFormat="1" x14ac:dyDescent="0.25"/>
    <row r="34" s="39" customFormat="1" x14ac:dyDescent="0.25"/>
    <row r="35" s="39" customFormat="1" x14ac:dyDescent="0.25"/>
    <row r="36" s="39" customFormat="1" x14ac:dyDescent="0.25"/>
    <row r="37" s="39" customFormat="1" x14ac:dyDescent="0.25"/>
    <row r="38" s="39" customFormat="1" x14ac:dyDescent="0.25"/>
    <row r="39" s="39" customFormat="1" x14ac:dyDescent="0.25"/>
    <row r="40" s="39" customFormat="1" x14ac:dyDescent="0.25"/>
    <row r="41" s="39" customFormat="1" x14ac:dyDescent="0.25"/>
    <row r="42" s="39" customFormat="1" x14ac:dyDescent="0.25"/>
    <row r="43" s="39" customFormat="1" x14ac:dyDescent="0.25"/>
    <row r="44" s="39" customFormat="1" x14ac:dyDescent="0.25"/>
    <row r="45" s="39" customFormat="1" x14ac:dyDescent="0.25"/>
    <row r="46" s="39" customFormat="1" x14ac:dyDescent="0.25"/>
    <row r="47" s="39" customFormat="1" x14ac:dyDescent="0.25"/>
    <row r="48" s="39" customFormat="1" x14ac:dyDescent="0.25"/>
    <row r="49" s="39" customFormat="1" x14ac:dyDescent="0.25"/>
    <row r="50" s="39" customFormat="1" x14ac:dyDescent="0.25"/>
    <row r="51" s="39" customFormat="1" x14ac:dyDescent="0.25"/>
    <row r="52" s="39" customFormat="1" x14ac:dyDescent="0.25"/>
    <row r="53" s="39" customFormat="1" x14ac:dyDescent="0.25"/>
    <row r="54" s="39" customFormat="1" x14ac:dyDescent="0.25"/>
    <row r="55" s="39" customFormat="1" x14ac:dyDescent="0.25"/>
    <row r="56" s="39" customFormat="1" x14ac:dyDescent="0.25"/>
    <row r="57" s="39" customFormat="1" x14ac:dyDescent="0.25"/>
    <row r="58" s="39" customFormat="1" x14ac:dyDescent="0.25"/>
    <row r="59" s="39" customFormat="1" x14ac:dyDescent="0.25"/>
    <row r="60" s="39" customFormat="1" x14ac:dyDescent="0.25"/>
    <row r="61" s="39" customFormat="1" x14ac:dyDescent="0.25"/>
    <row r="62" s="39" customFormat="1" x14ac:dyDescent="0.25"/>
    <row r="63" s="39" customFormat="1" x14ac:dyDescent="0.25"/>
    <row r="64" s="39" customFormat="1" x14ac:dyDescent="0.25"/>
    <row r="65" s="39" customFormat="1" x14ac:dyDescent="0.25"/>
    <row r="66" s="39" customFormat="1" x14ac:dyDescent="0.25"/>
    <row r="67" s="39" customFormat="1" x14ac:dyDescent="0.25"/>
    <row r="68" s="39" customFormat="1" x14ac:dyDescent="0.25"/>
    <row r="69" s="39" customFormat="1" x14ac:dyDescent="0.25"/>
    <row r="70" s="39" customFormat="1" x14ac:dyDescent="0.25"/>
    <row r="71" s="39" customFormat="1" x14ac:dyDescent="0.25"/>
    <row r="72" s="39" customFormat="1" x14ac:dyDescent="0.25"/>
    <row r="73" s="39" customFormat="1" x14ac:dyDescent="0.25"/>
    <row r="74" s="39" customFormat="1" x14ac:dyDescent="0.25"/>
    <row r="75" s="39" customFormat="1" x14ac:dyDescent="0.25"/>
    <row r="76" s="39" customFormat="1" x14ac:dyDescent="0.25"/>
    <row r="77" s="39" customFormat="1" x14ac:dyDescent="0.25"/>
    <row r="78" s="39" customFormat="1" x14ac:dyDescent="0.25"/>
    <row r="79" s="39" customFormat="1" x14ac:dyDescent="0.25"/>
    <row r="80" s="39" customFormat="1" x14ac:dyDescent="0.25"/>
    <row r="81" s="39" customFormat="1" x14ac:dyDescent="0.25"/>
    <row r="82" s="39" customFormat="1" x14ac:dyDescent="0.25"/>
    <row r="83" s="39" customFormat="1" x14ac:dyDescent="0.25"/>
    <row r="84" s="39" customFormat="1" x14ac:dyDescent="0.25"/>
    <row r="85" s="39" customFormat="1" x14ac:dyDescent="0.25"/>
    <row r="86" s="39" customFormat="1" x14ac:dyDescent="0.25"/>
    <row r="87" s="39" customFormat="1" x14ac:dyDescent="0.25"/>
    <row r="88" s="39" customFormat="1" x14ac:dyDescent="0.25"/>
    <row r="89" s="39" customFormat="1" x14ac:dyDescent="0.25"/>
    <row r="90" s="39" customFormat="1" x14ac:dyDescent="0.25"/>
    <row r="91" s="39" customFormat="1" x14ac:dyDescent="0.25"/>
    <row r="92" s="39" customFormat="1" x14ac:dyDescent="0.25"/>
    <row r="93" s="39" customFormat="1" x14ac:dyDescent="0.25"/>
    <row r="94" s="39" customFormat="1" x14ac:dyDescent="0.25"/>
    <row r="95" s="39" customFormat="1" x14ac:dyDescent="0.25"/>
    <row r="96"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row r="217" s="39" customFormat="1" x14ac:dyDescent="0.25"/>
    <row r="218" s="39" customFormat="1" x14ac:dyDescent="0.25"/>
    <row r="219" s="39" customFormat="1" x14ac:dyDescent="0.25"/>
    <row r="220" s="39" customFormat="1" x14ac:dyDescent="0.25"/>
    <row r="221" s="39" customFormat="1" x14ac:dyDescent="0.25"/>
    <row r="222" s="39" customFormat="1" x14ac:dyDescent="0.25"/>
    <row r="223" s="39" customFormat="1" x14ac:dyDescent="0.25"/>
    <row r="224" s="39" customFormat="1" x14ac:dyDescent="0.25"/>
    <row r="225" s="39" customFormat="1" x14ac:dyDescent="0.25"/>
    <row r="226" s="39" customFormat="1" x14ac:dyDescent="0.25"/>
    <row r="227" s="39" customFormat="1" x14ac:dyDescent="0.25"/>
    <row r="228" s="39" customFormat="1" x14ac:dyDescent="0.25"/>
    <row r="229" s="39" customFormat="1" x14ac:dyDescent="0.25"/>
    <row r="230" s="39" customFormat="1" x14ac:dyDescent="0.25"/>
    <row r="231" s="39" customFormat="1" x14ac:dyDescent="0.25"/>
    <row r="232" s="39" customFormat="1" x14ac:dyDescent="0.25"/>
    <row r="233" s="39" customFormat="1" x14ac:dyDescent="0.25"/>
    <row r="234" s="39" customFormat="1" x14ac:dyDescent="0.25"/>
    <row r="235" s="39" customFormat="1" x14ac:dyDescent="0.25"/>
    <row r="236" s="39" customFormat="1" x14ac:dyDescent="0.25"/>
    <row r="237" s="39" customFormat="1" x14ac:dyDescent="0.25"/>
    <row r="238" s="39" customFormat="1" x14ac:dyDescent="0.25"/>
    <row r="239" s="39" customFormat="1" x14ac:dyDescent="0.25"/>
    <row r="240" s="39" customFormat="1" x14ac:dyDescent="0.25"/>
    <row r="241" s="39" customFormat="1" x14ac:dyDescent="0.25"/>
    <row r="242" s="39" customFormat="1" x14ac:dyDescent="0.25"/>
    <row r="243" s="39" customFormat="1" x14ac:dyDescent="0.25"/>
    <row r="244" s="39" customFormat="1" x14ac:dyDescent="0.25"/>
    <row r="245" s="39" customFormat="1" x14ac:dyDescent="0.25"/>
    <row r="246" s="39" customFormat="1" x14ac:dyDescent="0.25"/>
    <row r="247" s="39" customFormat="1" x14ac:dyDescent="0.25"/>
    <row r="248" s="39" customFormat="1" x14ac:dyDescent="0.25"/>
    <row r="249" s="39" customFormat="1" x14ac:dyDescent="0.25"/>
    <row r="250" s="39" customFormat="1" x14ac:dyDescent="0.25"/>
    <row r="251" s="39" customFormat="1" x14ac:dyDescent="0.25"/>
    <row r="252" s="39" customFormat="1" x14ac:dyDescent="0.25"/>
    <row r="253" s="39" customFormat="1" x14ac:dyDescent="0.25"/>
    <row r="254" s="39" customFormat="1" x14ac:dyDescent="0.25"/>
    <row r="255" s="39" customFormat="1" x14ac:dyDescent="0.25"/>
    <row r="256" s="39" customFormat="1" x14ac:dyDescent="0.25"/>
    <row r="257" s="39" customFormat="1" x14ac:dyDescent="0.25"/>
    <row r="258" s="39" customFormat="1" x14ac:dyDescent="0.25"/>
    <row r="259" s="39" customFormat="1" x14ac:dyDescent="0.25"/>
    <row r="260" s="39" customFormat="1" x14ac:dyDescent="0.25"/>
    <row r="261" s="39" customFormat="1" x14ac:dyDescent="0.25"/>
    <row r="262" s="39" customFormat="1" x14ac:dyDescent="0.25"/>
    <row r="263" s="39" customFormat="1" x14ac:dyDescent="0.25"/>
    <row r="264" s="39" customFormat="1" x14ac:dyDescent="0.25"/>
    <row r="265" s="39" customFormat="1" x14ac:dyDescent="0.25"/>
    <row r="266" s="39" customFormat="1" x14ac:dyDescent="0.25"/>
    <row r="267" s="39" customFormat="1" x14ac:dyDescent="0.25"/>
    <row r="268" s="39" customFormat="1" x14ac:dyDescent="0.25"/>
    <row r="269" s="39" customFormat="1" x14ac:dyDescent="0.25"/>
    <row r="270" s="39" customFormat="1" x14ac:dyDescent="0.25"/>
    <row r="271" s="39" customFormat="1" x14ac:dyDescent="0.25"/>
    <row r="272" s="39" customFormat="1" x14ac:dyDescent="0.25"/>
    <row r="273" s="39" customFormat="1" x14ac:dyDescent="0.25"/>
    <row r="274" s="39" customFormat="1" x14ac:dyDescent="0.25"/>
    <row r="275" s="39" customFormat="1" x14ac:dyDescent="0.25"/>
    <row r="276" s="39" customFormat="1" x14ac:dyDescent="0.25"/>
    <row r="277" s="39" customFormat="1" x14ac:dyDescent="0.25"/>
    <row r="278" s="39" customFormat="1" x14ac:dyDescent="0.25"/>
    <row r="279" s="39" customFormat="1" x14ac:dyDescent="0.25"/>
    <row r="280" s="39" customFormat="1" x14ac:dyDescent="0.25"/>
    <row r="281" s="39" customFormat="1" x14ac:dyDescent="0.25"/>
    <row r="282" s="39" customFormat="1" x14ac:dyDescent="0.25"/>
    <row r="283" s="39" customFormat="1" x14ac:dyDescent="0.25"/>
    <row r="284" s="39" customFormat="1" x14ac:dyDescent="0.25"/>
    <row r="285" s="39" customFormat="1" x14ac:dyDescent="0.25"/>
    <row r="286" s="39" customFormat="1" x14ac:dyDescent="0.25"/>
    <row r="287" s="39" customFormat="1" x14ac:dyDescent="0.25"/>
    <row r="288" s="39" customFormat="1" x14ac:dyDescent="0.25"/>
    <row r="289" s="39" customFormat="1" x14ac:dyDescent="0.25"/>
    <row r="290" s="39" customFormat="1" x14ac:dyDescent="0.25"/>
    <row r="291" s="39" customFormat="1" x14ac:dyDescent="0.25"/>
    <row r="292" s="39" customFormat="1" x14ac:dyDescent="0.25"/>
    <row r="293" s="39" customFormat="1" x14ac:dyDescent="0.25"/>
    <row r="294" s="39" customFormat="1" x14ac:dyDescent="0.25"/>
    <row r="295" s="39" customFormat="1" x14ac:dyDescent="0.25"/>
    <row r="296" s="39" customFormat="1" x14ac:dyDescent="0.25"/>
    <row r="297" s="39" customFormat="1" x14ac:dyDescent="0.25"/>
    <row r="298" s="39" customFormat="1" x14ac:dyDescent="0.25"/>
    <row r="299" s="39" customFormat="1" x14ac:dyDescent="0.25"/>
    <row r="300" s="39" customFormat="1" x14ac:dyDescent="0.25"/>
    <row r="301" s="39" customFormat="1" x14ac:dyDescent="0.25"/>
    <row r="302" s="39" customFormat="1" x14ac:dyDescent="0.25"/>
    <row r="303" s="39" customFormat="1" x14ac:dyDescent="0.25"/>
    <row r="304" s="39" customFormat="1" x14ac:dyDescent="0.25"/>
    <row r="305" s="39" customFormat="1" x14ac:dyDescent="0.25"/>
    <row r="306" s="39" customFormat="1" x14ac:dyDescent="0.25"/>
    <row r="307" s="39" customFormat="1" x14ac:dyDescent="0.25"/>
    <row r="308" s="39" customFormat="1" x14ac:dyDescent="0.25"/>
    <row r="309" s="39" customFormat="1" x14ac:dyDescent="0.25"/>
    <row r="310" s="39" customFormat="1" x14ac:dyDescent="0.25"/>
    <row r="311" s="39" customFormat="1" x14ac:dyDescent="0.25"/>
    <row r="312" s="39" customFormat="1" x14ac:dyDescent="0.25"/>
    <row r="313" s="39" customFormat="1" x14ac:dyDescent="0.25"/>
    <row r="314" s="39" customFormat="1" x14ac:dyDescent="0.25"/>
    <row r="315" s="39" customFormat="1" x14ac:dyDescent="0.25"/>
    <row r="316" s="39" customFormat="1" x14ac:dyDescent="0.25"/>
    <row r="317" s="39" customFormat="1" x14ac:dyDescent="0.25"/>
    <row r="318" s="39" customFormat="1" x14ac:dyDescent="0.25"/>
    <row r="319" s="39" customFormat="1" x14ac:dyDescent="0.25"/>
  </sheetData>
  <conditionalFormatting sqref="B3:B9">
    <cfRule type="cellIs" dxfId="20" priority="12" operator="equal">
      <formula>$B$9</formula>
    </cfRule>
    <cfRule type="cellIs" dxfId="19" priority="13" operator="equal">
      <formula>$B$8</formula>
    </cfRule>
    <cfRule type="cellIs" dxfId="18" priority="14" operator="equal">
      <formula>$B$7</formula>
    </cfRule>
    <cfRule type="cellIs" dxfId="17" priority="15" operator="equal">
      <formula>$B$6</formula>
    </cfRule>
    <cfRule type="cellIs" dxfId="16" priority="16" operator="equal">
      <formula>$B$5</formula>
    </cfRule>
    <cfRule type="cellIs" dxfId="15" priority="17" operator="equal">
      <formula>$B$4</formula>
    </cfRule>
    <cfRule type="cellIs" dxfId="14" priority="18" operator="equal">
      <formula>$B$3</formula>
    </cfRule>
    <cfRule type="containsText" dxfId="13" priority="19" operator="containsText" text="Initial">
      <formula>NOT(ISERROR(SEARCH("Initial",B3)))</formula>
    </cfRule>
    <cfRule type="containsText" dxfId="12" priority="20" operator="containsText" text="Nonexistent">
      <formula>NOT(ISERROR(SEARCH("Nonexistent",B3)))</formula>
    </cfRule>
  </conditionalFormatting>
  <conditionalFormatting sqref="B10">
    <cfRule type="cellIs" dxfId="11" priority="2" operator="equal">
      <formula>$B$9</formula>
    </cfRule>
    <cfRule type="cellIs" dxfId="10" priority="3" operator="equal">
      <formula>$B$8</formula>
    </cfRule>
    <cfRule type="cellIs" dxfId="9" priority="4" operator="equal">
      <formula>$B$7</formula>
    </cfRule>
    <cfRule type="cellIs" dxfId="8" priority="5" operator="equal">
      <formula>$B$6</formula>
    </cfRule>
    <cfRule type="cellIs" dxfId="7" priority="6" operator="equal">
      <formula>$B$5</formula>
    </cfRule>
    <cfRule type="cellIs" dxfId="6" priority="7" operator="equal">
      <formula>$B$4</formula>
    </cfRule>
    <cfRule type="cellIs" dxfId="5" priority="8" operator="equal">
      <formula>$B$3</formula>
    </cfRule>
    <cfRule type="containsText" dxfId="4" priority="9" operator="containsText" text="Initial">
      <formula>NOT(ISERROR(SEARCH("Initial",B10)))</formula>
    </cfRule>
    <cfRule type="containsText" dxfId="3" priority="10" operator="containsText" text="Nonexistent">
      <formula>NOT(ISERROR(SEARCH("Nonexistent",B10)))</formula>
    </cfRule>
  </conditionalFormatting>
  <conditionalFormatting sqref="B10">
    <cfRule type="cellIs" dxfId="2" priority="1" operator="equal">
      <formula>$B$10</formula>
    </cfRule>
  </conditionalFormatting>
  <conditionalFormatting sqref="B3:B9">
    <cfRule type="expression" dxfId="1" priority="21" stopIfTrue="1">
      <formula>_xludf.STYLE(VLOOKUP(B3,#REF!,2,0))</formula>
    </cfRule>
  </conditionalFormatting>
  <conditionalFormatting sqref="B10">
    <cfRule type="expression" dxfId="0" priority="11" stopIfTrue="1">
      <formula>_xludf.STYLE(VLOOKUP(B10,#REF!,2,0))</formula>
    </cfRule>
  </conditionalFormatting>
  <dataValidations count="1">
    <dataValidation operator="equal" allowBlank="1" showInputMessage="1" showErrorMessage="1" promptTitle="Select Control Scope" sqref="B3" xr:uid="{00000000-0002-0000-0300-000000000000}">
      <formula1>0</formula1>
      <formula2>0</formula2>
    </dataValidation>
  </dataValidations>
  <pageMargins left="0.7" right="0.7" top="0.75" bottom="0.75" header="0.3" footer="0.3"/>
  <pageSetup paperSize="9" scale="54"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Intro &amp; copyright</vt:lpstr>
      <vt:lpstr>Requisitos obrigatórios SGSI</vt:lpstr>
      <vt:lpstr>Controles do Anexo A</vt:lpstr>
      <vt:lpstr>Métricas</vt:lpstr>
      <vt:lpstr>'Controles do Anexo A'!__xlnm._FilterDatabase</vt:lpstr>
      <vt:lpstr>__xlnm._FilterDatabase_1</vt:lpstr>
      <vt:lpstr>'Controles do Anexo A'!__xlnm.Print_Titles</vt:lpstr>
      <vt:lpstr>Applicability</vt:lpstr>
      <vt:lpstr>ControlTotal</vt:lpstr>
      <vt:lpstr>'Requisitos obrigatórios SGSI'!Excel_BuiltIn_Print_Area</vt:lpstr>
      <vt:lpstr>'Controles do Anexo A'!Excel_BuiltIn_Print_Titles</vt:lpstr>
      <vt:lpstr>'Controles do Anexo A'!Print_Area</vt:lpstr>
      <vt:lpstr>Métricas!Print_Area</vt:lpstr>
      <vt:lpstr>'Requisitos obrigatórios SGSI'!Print_Area</vt:lpstr>
      <vt:lpstr>'Controles do Anexo A'!Print_Titles</vt:lpstr>
      <vt:lpstr>'Requisitos obrigatórios SGSI'!Print_Titles</vt:lpstr>
    </vt:vector>
  </TitlesOfParts>
  <LinksUpToDate>false</LinksUpToDate>
  <SharedDoc>false</SharedDoc>
  <HyperlinkBase>www.ISO27001security.com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ISMS status and SoA</dc:title>
  <dc:subject>Information Security Management</dc:subject>
  <dc:creator>Gary@isect.com</dc:creator>
  <cp:keywords>ISO27k, ISMS</cp:keywords>
  <dc:description>Copyright © 2014 ISO27k Forum  See the embedded copyright notice</dc:description>
  <cp:lastPrinted>2014-03-12T05:00:07Z</cp:lastPrinted>
  <dcterms:created xsi:type="dcterms:W3CDTF">2014-03-11T21:40:57Z</dcterms:created>
  <dcterms:modified xsi:type="dcterms:W3CDTF">2022-11-09T15:34:05Z</dcterms:modified>
  <cp:contentStatus>Part of the FREE ISO27k Toolkit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115d7e-b42c-4cb0-9d5d-d9d427f162d6_Enabled">
    <vt:lpwstr>true</vt:lpwstr>
  </property>
  <property fmtid="{D5CDD505-2E9C-101B-9397-08002B2CF9AE}" pid="3" name="MSIP_Label_b6115d7e-b42c-4cb0-9d5d-d9d427f162d6_SetDate">
    <vt:lpwstr>2022-09-11T09:19:33Z</vt:lpwstr>
  </property>
  <property fmtid="{D5CDD505-2E9C-101B-9397-08002B2CF9AE}" pid="4" name="MSIP_Label_b6115d7e-b42c-4cb0-9d5d-d9d427f162d6_Method">
    <vt:lpwstr>Standard</vt:lpwstr>
  </property>
  <property fmtid="{D5CDD505-2E9C-101B-9397-08002B2CF9AE}" pid="5" name="MSIP_Label_b6115d7e-b42c-4cb0-9d5d-d9d427f162d6_Name">
    <vt:lpwstr>Public</vt:lpwstr>
  </property>
  <property fmtid="{D5CDD505-2E9C-101B-9397-08002B2CF9AE}" pid="6" name="MSIP_Label_b6115d7e-b42c-4cb0-9d5d-d9d427f162d6_SiteId">
    <vt:lpwstr>b3df40eb-c945-4bc1-8821-0b8d9b63b14a</vt:lpwstr>
  </property>
  <property fmtid="{D5CDD505-2E9C-101B-9397-08002B2CF9AE}" pid="7" name="MSIP_Label_b6115d7e-b42c-4cb0-9d5d-d9d427f162d6_ActionId">
    <vt:lpwstr>c92806bd-9e9f-4b66-a767-d3bb61c7171b</vt:lpwstr>
  </property>
  <property fmtid="{D5CDD505-2E9C-101B-9397-08002B2CF9AE}" pid="8" name="MSIP_Label_b6115d7e-b42c-4cb0-9d5d-d9d427f162d6_ContentBits">
    <vt:lpwstr>0</vt:lpwstr>
  </property>
</Properties>
</file>